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0730" windowHeight="9690" firstSheet="1" activeTab="3"/>
  </bookViews>
  <sheets>
    <sheet name="Pivot" sheetId="1" state="hidden" r:id="rId1"/>
    <sheet name="DM" sheetId="2" r:id="rId2"/>
    <sheet name="CTCT 2019" sheetId="3" r:id="rId3"/>
    <sheet name="Phan ra theo So nganh" sheetId="4" r:id="rId4"/>
    <sheet name="Sheet1" sheetId="5" state="hidden" r:id="rId5"/>
  </sheets>
  <definedNames>
    <definedName name="_xlnm._FilterDatabase" localSheetId="2" hidden="1">'CTCT 2019'!$A$5:$N$244</definedName>
    <definedName name="_xlnm._FilterDatabase" localSheetId="3" hidden="1">'Phan ra theo So nganh'!$A$5:$H$279</definedName>
    <definedName name="_xlnm.Print_Titles" localSheetId="2">'CTCT 2019'!$4:$5</definedName>
    <definedName name="_xlnm.Print_Titles" localSheetId="3">'Phan ra theo So nganh'!$5:$5</definedName>
  </definedNames>
  <calcPr fullCalcOnLoad="1"/>
</workbook>
</file>

<file path=xl/comments3.xml><?xml version="1.0" encoding="utf-8"?>
<comments xmlns="http://schemas.openxmlformats.org/spreadsheetml/2006/main">
  <authors>
    <author>Admin</author>
  </authors>
  <commentList>
    <comment ref="G5" authorId="0">
      <text>
        <r>
          <rPr>
            <b/>
            <sz val="9"/>
            <rFont val="Tahoma"/>
            <family val="2"/>
          </rPr>
          <t>bổ sung cột để dễ lọc</t>
        </r>
        <r>
          <rPr>
            <sz val="9"/>
            <rFont val="Tahoma"/>
            <family val="2"/>
          </rPr>
          <t xml:space="preserve">
</t>
        </r>
      </text>
    </comment>
  </commentList>
</comments>
</file>

<file path=xl/sharedStrings.xml><?xml version="1.0" encoding="utf-8"?>
<sst xmlns="http://schemas.openxmlformats.org/spreadsheetml/2006/main" count="2320" uniqueCount="534">
  <si>
    <t>dự kiến thông qua tại kỳ họp thứ 8</t>
  </si>
  <si>
    <t xml:space="preserve">Stt theo CTCT theo Quyết định số 01/QĐ-UBND ngày 01/01/2019 </t>
  </si>
  <si>
    <t>không thấy trong CTCT 2019</t>
  </si>
  <si>
    <t>Hội Nông dân</t>
  </si>
  <si>
    <t>BCĐ Cổ phần hóa (sở tài chính)</t>
  </si>
  <si>
    <t>BQL Khu kinh tế, công nghiệp</t>
  </si>
  <si>
    <t>Ban quản lý khu vực phát triển đô thị tỉnh</t>
  </si>
  <si>
    <t>Viện nghiên cứu phát triển tỉnh</t>
  </si>
  <si>
    <t>Liên minh HTX</t>
  </si>
  <si>
    <t>CN NH nhà nước VN - TTHuế</t>
  </si>
  <si>
    <t>Cục Thống kê tỉnh</t>
  </si>
  <si>
    <t>Cục Thuế tỉnh</t>
  </si>
  <si>
    <t>Cục Hải quan</t>
  </si>
  <si>
    <t>Đại học Huế</t>
  </si>
  <si>
    <t>Đại học Y dược Huế</t>
  </si>
  <si>
    <t>Bệnh viện Trung ương</t>
  </si>
  <si>
    <t>Bảo hiểm xã hội tỉnh</t>
  </si>
  <si>
    <t>UBND cấp huyện (9 bản)</t>
  </si>
  <si>
    <t>STT</t>
  </si>
  <si>
    <t>CHƯƠNG TRÌNH, ĐỀ ÁN, BÁO CÁO</t>
  </si>
  <si>
    <t>CƠ QUAN CHỦ TRÌ</t>
  </si>
  <si>
    <t>CHỈ ĐẠO THỰC HIỆN</t>
  </si>
  <si>
    <t>SẢN PHẨM</t>
  </si>
  <si>
    <t>I.</t>
  </si>
  <si>
    <t>CÁC ĐỀ ÁN, BÁO CÁO THƯỜNG KỲ</t>
  </si>
  <si>
    <t>Sở KHĐT</t>
  </si>
  <si>
    <t>Đ/c Phan Ngọc Thọ</t>
  </si>
  <si>
    <t>Quý II</t>
  </si>
  <si>
    <t>Báo cáo chỉ đạo điều hành của UBND tỉnh 06 tháng đầu năm 2019, nhiệm vụ 06 tháng cuối năm 2019</t>
  </si>
  <si>
    <t>Văn phòng UBND tỉnh</t>
  </si>
  <si>
    <t>Báo cáo kết quả hoạt động phòng, chống tham nhũng, buôn lậu, lãng phí, gian lận thương mại và thực hành tiết kiệm 6 tháng đầu năm 2019</t>
  </si>
  <si>
    <t>Thanh tra tỉnh</t>
  </si>
  <si>
    <t>Báo cáo kết quả công tác giải quyết đơn thư khiếu nại, tố cáo của công dân 6 tháng đầu năm 2019</t>
  </si>
  <si>
    <t>Báo cáo tổng hợp trả lời các ý kiến, kiến nghị cử tri tại kỳ họp cuối năm 2018</t>
  </si>
  <si>
    <t>Báo cáo Công tác phòng, chống tội phạm và vi phạm pháp luật 6 tháng đầu năm 2019</t>
  </si>
  <si>
    <t>Công an tỉnh</t>
  </si>
  <si>
    <t>Báo cáo tình hình thực hiện nhiệm vụ  kinh tế - xã hội 2019 và kế hoạch phát triển kinh tế - xã hội năm 2020</t>
  </si>
  <si>
    <t>Quý IV</t>
  </si>
  <si>
    <t>Báo cáo tình hình thực hiện các chương trình trọng điểm 2019 và kế hoạch chương trình trọng điểm năm 2020</t>
  </si>
  <si>
    <t>Báo cáo tình hình thực hiện dự toán ngân sách nhà nước năm 2019 và phân bổ dự toán ngân sách 2020</t>
  </si>
  <si>
    <t>Sở Tài chính</t>
  </si>
  <si>
    <t>Báo cáo tình hình thực hiện Kế hoạch đầu tư năm 2019, phương án phân bổ vốn đầu tư công năm 2020</t>
  </si>
  <si>
    <t>Báo cáo chỉ đạo, điều hành của UBND tỉnh năm 2019 nhiệm vụ trọng tâm thực hiện trong năm 2020</t>
  </si>
  <si>
    <t>Báo cáo kết quả công tác giải quyết đơn thư khiếu nại, tố cáo năm 2019 và phương hướng, nhiệm vụ 2020</t>
  </si>
  <si>
    <t>Báo cáo kết quả hoạt động phòng, chống tham nhũng, buôn lậu, lãng phí, gian lận thương mại, thực hành tiết kiệm năm 2019 và phương hướng, nhiệm vụ năm 2020</t>
  </si>
  <si>
    <t>Báo cáo tổng hợp trả lời các ý kiến, kiến nghị cử tri tại kỳ họp giữa năm 2018</t>
  </si>
  <si>
    <t>Báo cáo Công tác phòng, chống tội phạm và vi phạm pháp luật năm 2019</t>
  </si>
  <si>
    <t>II.</t>
  </si>
  <si>
    <t>CÁC CHƯƠNG TRÌNH TRỌNG ĐIỂM TRIỂN KHAI TRONG NĂM 2019</t>
  </si>
  <si>
    <t>Chương trình phát triển du lịch - dịch vụ</t>
  </si>
  <si>
    <t>Sở Du lịch</t>
  </si>
  <si>
    <t>Năm 2019</t>
  </si>
  <si>
    <t>Kế hoạch</t>
  </si>
  <si>
    <t>Chương trình di dời dân cư, giải phóng mặt bằng khu vực I Kinh thành Huế</t>
  </si>
  <si>
    <t>UBND thành phố Huế</t>
  </si>
  <si>
    <t>Chương trình cải cách hành chính gắn với phát triển chính quyền điện tử, dịch vụ đô thị thông minh</t>
  </si>
  <si>
    <t>Sở Nội vụ</t>
  </si>
  <si>
    <t>Chương trình phát triển đô thị, hạ tầng kinh tế - kỹ thuật</t>
  </si>
  <si>
    <t>III.</t>
  </si>
  <si>
    <t>Kế hoạch thực hiện Nghị quyết số 36-NQ/TW ngày 22/10/2018 của Ban Chấp hành Trung ương khóa XII về Chiến lược phát triển bền vững kinh tế biển Việt Nam đến năm 2030, tầm nhìn đến 2045 và sơ kết 02 năm thực hiện Kết luận Hội nghị lần thứ chín Ban Chấp hành Đảng bộ tỉnh khóa XV về phát triển kinh tế - xã hội vùng ven biển và đầm phá Thừa Thiên Huế trong tình hình mới</t>
  </si>
  <si>
    <t>Quý I</t>
  </si>
  <si>
    <t>Đề án xây dựng, phát triển đô thị Huế đến năm 2030</t>
  </si>
  <si>
    <t>Quý III</t>
  </si>
  <si>
    <t>Đề án</t>
  </si>
  <si>
    <t>Tổng kết việc thực hiện Chiến lược cải cách tư pháp đến năm 2020</t>
  </si>
  <si>
    <t>Sở Tư pháp</t>
  </si>
  <si>
    <t>Đ/c Nguyễn Dung</t>
  </si>
  <si>
    <t>Báo cáo</t>
  </si>
  <si>
    <t>Tổng kết 10 năm thực hiện Kết luận 48-KL/TW của Bộ Chính trị về xây dựng, phát triển tỉnh Thừa Thiên Huế và đô thị Huế đến năm 2020 gắn với sơ kết 5 năm thực hiện Thông báo số 175-TB/TW của Bộ Chính trị (khóa XI) về tiếp tục đẩy mạnh thực hiện Kết luận 48-KL/TW của Bộ Chí trị (khóa X).</t>
  </si>
  <si>
    <t>IV.</t>
  </si>
  <si>
    <t xml:space="preserve">CÁC NGHỊ QUYẾT HĐND TỈNH </t>
  </si>
  <si>
    <t>Nghị quyết thay thế Nghị quyết 13/2017/NQ-HĐND ngày 31/3/2017 của HĐND tỉnh về Quy định mức thu, chế độ thu, nộp, quản lý, sử dụng phí đăng ký giao dịch bảo đảm và phí cung cấp thông tin về giao dịch bảo đảm bằng quyền sử dụng đất, tài sản gắn liền với đất trên địa bàn tỉnh Thừa Thiên Huế.</t>
  </si>
  <si>
    <t>(Kỳ họp chuyên đề tháng 3/2019)</t>
  </si>
  <si>
    <t>Nghị quyết về giá sản phẩm, dịch vụ thủy lợi trên địa bàn tỉnh Thừa Thiên Huế</t>
  </si>
  <si>
    <t>Đ/c Nguyễn Văn Phương</t>
  </si>
  <si>
    <t>Nghị quyết về chính sách hỗ trợ phát triển du lịch dựa vào cộng đồng tỉnh Thừa Thiên Huế</t>
  </si>
  <si>
    <t>Chuyển tiếp năm 2018</t>
  </si>
  <si>
    <t>Nghị quyết quy định mức thu học phí của các cơ sở giáo dục mầm non và phổ thông công lập đối với chương trình đại trà trên địa bàn tỉnh Thừa Thiên Huế năm học 2019-2020</t>
  </si>
  <si>
    <t>Sở GD ĐT</t>
  </si>
  <si>
    <t>Nghị quyết về tổ chức, sắp xếp các cơ quan chuyên môn thuộc UBND tỉnh</t>
  </si>
  <si>
    <t>(khi có Nghị định của Chính phủ)</t>
  </si>
  <si>
    <t>Nghị quyết về tổ chức, sắp xếp các cơ quan chuyên môn thuộc UBND cấp huyện</t>
  </si>
  <si>
    <t>(khi có nghị định của Chính phủ)</t>
  </si>
  <si>
    <t>Nghị quyết phân bổ biên chế công chức năm 2020 trong các cơ quan chuyên môn, tổ chức hành chính nhà nước của tỉnh</t>
  </si>
  <si>
    <t>Nghị quyết số lượng người làm việc trong các đơn vị sự nghiệp công lập của tỉnh năm 2020</t>
  </si>
  <si>
    <t>Nghị quyết về điều chỉnh địa giới hành chính thành phố Huế, thị xã Hương Trà, thị xã Hương Thủy và huyện Phú Vang</t>
  </si>
  <si>
    <t>Nghị quyết quy định mức thu, chế độ thu, nộp, quản lý và sử dụng phí tham quan di tích lịch sử văn hóa Huế thuộc quần thể di tích Cố đô Huế</t>
  </si>
  <si>
    <t>TT BTDT Cố đô Huế</t>
  </si>
  <si>
    <t>Nghị quyết phê duyệt Quy hoạch kinh tế - xã hội tỉnh Thừa Thiên Huế giai đoạn 2021 - 2030, định hướng 2050</t>
  </si>
  <si>
    <t>Nghị quyết phê chuẩn tổng quyết toán ngân sách nhà nước năm 2018</t>
  </si>
  <si>
    <t>Nghị quyết phê chuẩn dự toán ngân sách nhà nước năm 2020</t>
  </si>
  <si>
    <t>Nghị quyết về Bảng giá đất trên địa bàn tỉnh Thừa Thiên Huế giai đoạn 2020-2024</t>
  </si>
  <si>
    <t>Sở TNMT</t>
  </si>
  <si>
    <t>Nghị quyết về danh mục công trình, dự án cần thu hồi đất; cho phép chuyển mục đích sử dụng đất trồng lúa, đất rừng đặc dụng, đất rừng phòng hộ sang mục đích khác để thực hiện các công trình dự án năm 2020 trên địa bàn tỉnh</t>
  </si>
  <si>
    <t>Nghị quyết về chính sách hỗ trợ phát triển thủy lợi nhỏ, thủy lợi nội đồng, tưới tiên tiến, tiết kiệm nước trên địa bàn tỉnh Thừa Thiên Huế</t>
  </si>
  <si>
    <t>Nghị quyết về chính sách hỗ trợ liên kết sản xuất và tiêu thụ sản phẩm trên địa bàn.</t>
  </si>
  <si>
    <t>Nghị quyết về sắp xếp các đơn vị hành chính cấp xã chưa đạt 50% về tiêu chuẩn đối với hai tiêu chí dân số và diện tích tự nhiên</t>
  </si>
  <si>
    <t>Theo hướng dẫn của Bộ Nội vụ</t>
  </si>
  <si>
    <t>Nghị quyết về sắp xếp, bố trí tinh gọn bộ máy những người hoạt động không chuyên trách và quy định mức khoán kinh phí hoạt động của các tổ chức chính trị - xã hội ở xã, phường, thị trấn và thôn, bản, tổ dân phố trên địa bàn tỉnh Thừa Thiên Huế</t>
  </si>
  <si>
    <t>Nghị quyết về thành lập, sắp xếp, sáp nhập thôn, tổ dân phố tại một số địa phương trên địa bàn tỉnh (tùy theo nhu cầu của các địa phương)</t>
  </si>
  <si>
    <t>Theo nhu cầu các địa phương</t>
  </si>
  <si>
    <t>Nghị quyết đặt tên đường phố trên địa bàn tỉnh năm 2019</t>
  </si>
  <si>
    <t>UBND cấp huyện</t>
  </si>
  <si>
    <t>Quý II 20/5/2019</t>
  </si>
  <si>
    <t>Quý IV 10/11/2019</t>
  </si>
  <si>
    <t>AI</t>
  </si>
  <si>
    <t>AII</t>
  </si>
  <si>
    <t>AIII</t>
  </si>
  <si>
    <t>AIV</t>
  </si>
  <si>
    <t>01</t>
  </si>
  <si>
    <t>02</t>
  </si>
  <si>
    <t>03</t>
  </si>
  <si>
    <t>04</t>
  </si>
  <si>
    <t>05</t>
  </si>
  <si>
    <t>06</t>
  </si>
  <si>
    <t>07</t>
  </si>
  <si>
    <t>08</t>
  </si>
  <si>
    <t>09</t>
  </si>
  <si>
    <t>10</t>
  </si>
  <si>
    <t>11</t>
  </si>
  <si>
    <t>12</t>
  </si>
  <si>
    <t>13</t>
  </si>
  <si>
    <t>14</t>
  </si>
  <si>
    <t>15</t>
  </si>
  <si>
    <t>16</t>
  </si>
  <si>
    <t>17</t>
  </si>
  <si>
    <t>18</t>
  </si>
  <si>
    <t>19</t>
  </si>
  <si>
    <t>20</t>
  </si>
  <si>
    <t>21</t>
  </si>
  <si>
    <t>Lĩnh vực Kinh tế Tổng hợp</t>
  </si>
  <si>
    <t>Cơ chế chính sách phát triển đô thị di sản Huế</t>
  </si>
  <si>
    <t>Xây dựng mô hình chợ an toàn thực phẩm trên địa bàn tỉnh Thừa Thiên Huế</t>
  </si>
  <si>
    <t>Sở Công Thương</t>
  </si>
  <si>
    <t>Xây dựng mô hình chợ văn minh thương mại</t>
  </si>
  <si>
    <t>Chuyển đổi các đơn vị sự nghiệp công lập thành công ty cô phần</t>
  </si>
  <si>
    <t>BCĐ CPH</t>
  </si>
  <si>
    <t>Quý II-III</t>
  </si>
  <si>
    <t>Thiết lập hành lang bảo vệ bờ biển tỉnh Thừa Thiên Huế</t>
  </si>
  <si>
    <t>Đề án (2017)</t>
  </si>
  <si>
    <t>Đánh giá tiềm năng và giải pháp khai thác cát nội đồng vùng Phú Vang- Phú Lộc nhằm bổ sung nguồn cung cấp cát làm vật liệu xây dựng trên địa bàn tỉnh</t>
  </si>
  <si>
    <t>Khoanh định khu vực cấm, hạn chế và đăng ký khai thác nước dưới đất trên địa bàn tỉnh</t>
  </si>
  <si>
    <t>Chương trình phát triển đô thị toàn tỉnh đến năm 2025, định hướng đến năm 2035</t>
  </si>
  <si>
    <t>Sở Xây dựng</t>
  </si>
  <si>
    <t>Quy hoạch</t>
  </si>
  <si>
    <t>ADB tài trợ</t>
  </si>
  <si>
    <t>Quy hoạch xây dựng vùng cảnh quan sinh thái đầm phá Tam Giang - Cầu Hai</t>
  </si>
  <si>
    <t>Nguồn tài trợ</t>
  </si>
  <si>
    <t>Quy hoạch chung xây dựng Khu du lịch đô thị thương mại ven biển Thuận An - Vinh Hiền</t>
  </si>
  <si>
    <t>Xây dựng hệ thống mạng vô tuyến điện đảm bảo thông tin liên lạc cho công tác chỉ đạo điều hành phòng, chống thiên tai và tìm kiếm cứu nạn từ tỉnh đến xã trên địa bàn tỉnh Thừa Thiên Huế</t>
  </si>
  <si>
    <t>Sở TTTT</t>
  </si>
  <si>
    <t>Quí IV</t>
  </si>
  <si>
    <t>Lĩnh vực Văn hóa xã hội</t>
  </si>
  <si>
    <t>Triển khai mô hình điểm tại Trạm y tế vận hành theo nguyên lý y học gia đình</t>
  </si>
  <si>
    <t>Sở Y tế</t>
  </si>
  <si>
    <t>Phát triển y tế thành ngành kinh tế quan trọng của tỉnh</t>
  </si>
  <si>
    <t>Huế - Kinh đô ẩm thực</t>
  </si>
  <si>
    <t>Mô hình du lịch “Stop and Go” trên địa bàn tỉnh</t>
  </si>
  <si>
    <t>Tu bổ, tôn tạo và bảo quản di tích nằm ngoài quần thể di tích Cố đô Huế</t>
  </si>
  <si>
    <t>Sở VHTT</t>
  </si>
  <si>
    <t>Quý III-IV</t>
  </si>
  <si>
    <t>Trình HĐND tỉnh</t>
  </si>
  <si>
    <t xml:space="preserve">Sưu tầm, bảo quản và phục hồi tư liệu Hán - Nôm giai đoạn 2019 - 2024 </t>
  </si>
  <si>
    <t>Đổi mới tổ chức bộ máy và hoạt động của Trung tâm BTDT Cố đô Huế</t>
  </si>
  <si>
    <t>Qúy III-IV</t>
  </si>
  <si>
    <t>Phát triển dịch vụ trên cơ sở phát huy giá trị di tích Cung An Định</t>
  </si>
  <si>
    <t>Triển khai hoạt động dịch vụ tại Trai Cung – đàn Nam Giao</t>
  </si>
  <si>
    <t>Khai thác giá trị di tích Lầu Tàng Thơ (Khai thác và Triển lãm tài liệu, thư tịch)</t>
  </si>
  <si>
    <t>Quy hoạch tổng thể, bảo tồn và phát huy cụm di tích phía Đông Đại Nội và vùng phụ cận.</t>
  </si>
  <si>
    <t>Xây dựng hệ thống thông tin quản lý nguồn nhân lực lao động trên địa bàn tỉnh Thừa Thiên Huế</t>
  </si>
  <si>
    <t>Sở LĐTBXH</t>
  </si>
  <si>
    <t>Tăng cường cơ sở vật chất đáp ứng yêu cầu đổi mới chương trình giáo dục phổ thông</t>
  </si>
  <si>
    <t>Lĩnh vực Nội chính</t>
  </si>
  <si>
    <t>Phát triển cơ sở dữ liệu Lý lịch tư pháp tại tỉnh Thừa Thiên Huế giai đoạn 2019-2021.</t>
  </si>
  <si>
    <t>Chuyển đổi Phòng Công chứng số 1 và số 2 thành Văn phòng công chứng.</t>
  </si>
  <si>
    <t>Sắp xếp, tổ chức lại, đổi mới tổ chức quản lý, nâng cao chất lượng và hiệu quả hoạt động của các đơn vị sự nghiệp công lập</t>
  </si>
  <si>
    <t>Bồi dưỡng, tập huấn về công tác văn thư, lưu trữ cho cán bộ, công chức, viên chức của các cơ quan, tổ chức địa trên địa bàn tỉnh giai đoạn 2019-2030</t>
  </si>
  <si>
    <t>Sưu tầm tài liệu lưu trữ quý, hiếm của tỉnh Thừa Thiên Huế và về tỉnh Thừa Thiên Huế</t>
  </si>
  <si>
    <t>Đề án đảm bảo an ninh trật tự Hệ thống Truyền tải điện 500kV trên địa bàn tỉnh</t>
  </si>
  <si>
    <t>Thực hiện khoán kinh phí chi phụ cấp cho người hoạt động không chuyên trách ở cấp xã, ở thôn, tổ dân phố</t>
  </si>
  <si>
    <t>Thực hiện ngay sau khi có văn bản quy định, hướng dẫn của Trung ương</t>
  </si>
  <si>
    <t>Đề án (2018)</t>
  </si>
  <si>
    <t>Nhiệm vụ Quy hoạch tỉnh Thừa Thiên Huế thời kỳ 2021 - 2030, tầm nhìn 2050</t>
  </si>
  <si>
    <t>BI</t>
  </si>
  <si>
    <t>BII</t>
  </si>
  <si>
    <t>BIII</t>
  </si>
  <si>
    <t>Đề án xây dựng mô hình hợp nhất các thiết chế văn hóa xã hội cấp xã (Bưu điện xã, Tủ sách pháp luật, Thư viện xã, Nhà văn hóa xã, Đài phát thanh xã)</t>
  </si>
  <si>
    <t>Quy định mức thu học phí của các cơ sở giáo dục mầm non và phổ thông công lập đối với chương trình đại trà trên địa bàn tỉnh Thừa Thiên Huế năm học 2019-2020</t>
  </si>
  <si>
    <t>Phân bổ biên chế công chức năm 2020 trong các cơ quan chuyên môn, tổ chức hành chính nhà nước của tỉnh</t>
  </si>
  <si>
    <t>Phân bổ số lượng người làm việc trong các đơn vị sự nghiệp công lập của tỉnh năm 2020</t>
  </si>
  <si>
    <t>TT BTDT Cố đô Huế/Sở Nội vụ</t>
  </si>
  <si>
    <t>Đ/c Phan Thiên Định</t>
  </si>
  <si>
    <t>Tổ chức, sắp xếp các cơ quan chuyên môn thuộc UBND cấp huyện</t>
  </si>
  <si>
    <t>Xúc tiến đầu tư của tỉnh Thừa Thiên Huế năm 2019</t>
  </si>
  <si>
    <t>Tiếp tân đối ngoại năm 2019</t>
  </si>
  <si>
    <t>Sở Ngoại vụ</t>
  </si>
  <si>
    <t>Công tác biên giới tỉnh năm 2019</t>
  </si>
  <si>
    <t>Thực hiện Chỉ thị số 36/CT-TTg ngày 13/9/2017 của Thủ tướng Chính phủ trên địa bàn tỉnh Thừa Thiên Huế</t>
  </si>
  <si>
    <t>Thực hiện chương trình khuyến nông giai đoạn 2019-2020</t>
  </si>
  <si>
    <t>Sở NN PTNT</t>
  </si>
  <si>
    <t>Kế hoạch</t>
  </si>
  <si>
    <t>Triển khai thực hiện đề án phát triển công nghiệp nông thôn tỉnh Thừa Thiên Huế từ năm 2018-2025</t>
  </si>
  <si>
    <t>Kế hoạch (2018)</t>
  </si>
  <si>
    <t>Phát triển hàng lưu niệm và quà tặng tỉnh Thừa Thiên Huế năm 2019</t>
  </si>
  <si>
    <t>Phát triển vùng nguyên liệu bưởi Thanh Trà đến năm 2020</t>
  </si>
  <si>
    <t>Phát triển vùng nguyên liệu sản xuất dầu tràm Huế đến năm 2025</t>
  </si>
  <si>
    <t>Phòng, chống dịch bệnh Cúm gia cầm trên địa bàn tỉnh Thừa Thiên Huế, giai đoạn 2019-2025</t>
  </si>
  <si>
    <t>Bố trí, ổn định dân cư năm 2019</t>
  </si>
  <si>
    <t>Dự trữ hàng hóa phục vụ phòng chống lụt bão năm 2019</t>
  </si>
  <si>
    <t>Hỗ trợ đầu tư hạ tầng cụm công nghiệp</t>
  </si>
  <si>
    <t>Chương trình</t>
  </si>
  <si>
    <t>Chuyển đổi mô hình quản lý, kinh doanh khai thác chợ trên địa bàn tỉnh, giai đoạn 2019-2020</t>
  </si>
  <si>
    <t>Tiếp tục thực hiện Kế hoạch 113/KH-UBND ngày 04/6/2018 thực hiện Chỉ thị số 01/CT-TTg ngày 03/01/2018 của Thủ tướng Chính phủ về việc chấn chỉnh, tăng cường công tác quản lý đất đai và xây dựng hệ thống thông tin đất đai trên địa bàn tỉnh</t>
  </si>
  <si>
    <t xml:space="preserve">Hội nghị gặp mặt các tổ chức phi chính phủ nước ngoài </t>
  </si>
  <si>
    <t>Nghiên cứu xây dựng phần mềm báo cáo trực tuyến, cơ sở dữ liệu tập trung về hoạt động vật liệu nổ công nghiệp</t>
  </si>
  <si>
    <t>Triển khai thực hiện thỏa thuận Paris về BĐKH tỉnh Thừa Thiên Huế</t>
  </si>
  <si>
    <t>Triển khai đề án ứng dụng Gis 3D quản lý không gian kiến trúc đô thị khu vực trung tâm thành phố Huế và Đô thị mới An Vân Dương</t>
  </si>
  <si>
    <t>Triển khai việc xây dựng, áp dụng, duy trì và cải tiến HTQLCL theo TCVN ISO 9001:2015 vào hoạt động của các cơ quan hành chính nhà nước tỉnh TT Huế năm 2019</t>
  </si>
  <si>
    <t>Sở KHCN</t>
  </si>
  <si>
    <t>Tổ chức Mừng Đảng mừng Xuân năm 2019</t>
  </si>
  <si>
    <t>Giáo dục đời sống gia đình và Đề án tuyên truyền, giáo dục đạo đức, lối sống trong gia đình năm 2019</t>
  </si>
  <si>
    <t>Ngày hội văn hóa, thể thao và du lịch các dân tộc thiểu số, 06 tỉnh vùng biên giới Việt Nam -Lào, khu vực miền Trung - Tây Nguyên tại huyện A Lưới</t>
  </si>
  <si>
    <t>Sở VHTT/ UBND huyện A Lưới</t>
  </si>
  <si>
    <t>Thực hiện Chương trình việc làm tỉnh Thừa Thiên Huế năm 2019</t>
  </si>
  <si>
    <t>Đẩy mạnh đưa người lao động Thừa Thiên Huế đi làm việc ở nước ngoài theo hợp đồng năm 2019</t>
  </si>
  <si>
    <t>Thực hiện Chương trình An toàn lao động, vệ sinh lao động tỉnh Thừa Thiên Huế năm 2019</t>
  </si>
  <si>
    <t>Giáo dục nghề nghiệp năm 2019</t>
  </si>
  <si>
    <t>Đào tạo nghề lao động nông thôn năm 2019</t>
  </si>
  <si>
    <t>Đào tạo nghề nghiệp cho các đối tượng đặc thù</t>
  </si>
  <si>
    <t>Tổ chức Hội thi thiết bị đào tạo tự làm toàn quốc năm 2019 tại Thừa Thiên Huế</t>
  </si>
  <si>
    <t>Thực hiện công tác giảm nghèo năm 2019</t>
  </si>
  <si>
    <t>Thực hiện Chương trình hành động quốc gia về người cao tuổi trên địa bàn tỉnh Thừa Thiên Huế năm 2019</t>
  </si>
  <si>
    <t>Trợ giúp người khuyết tật năm 2019</t>
  </si>
  <si>
    <t>Thực hiện công tác bảo vệ, chăm sóc trẻ em tỉnh Thừa Thiên Huế năm 2019</t>
  </si>
  <si>
    <t>Triển khai công tác BĐG và VSTBPN năm 2019</t>
  </si>
  <si>
    <t>Cai nghiện phục hồi cho người nghiện ma túy trên địa bàn tỉnh Thừa Thiên Huế năm 2019</t>
  </si>
  <si>
    <t>Phòng chống tệ nạn mại dâm trên địa bàn tỉnh Thừa Thiên Huế năm 2019</t>
  </si>
  <si>
    <t>Tiếp nhận và hỗ trợ nạn nhân bị mua bán trở về trên địa bàn tỉnh năm 2019</t>
  </si>
  <si>
    <t>Điều tra khảo sát thành phần dân tộc thiểu số trên địa bàn tỉnh</t>
  </si>
  <si>
    <t>Ban Dân tộc</t>
  </si>
  <si>
    <t>Hỗ trợ hệ sinh thái khởi nghiệp đổi mới sáng tạo tỉnh Thừa Thiên Huế năm 2019.</t>
  </si>
  <si>
    <t>Tổ chức cuộc thi " Khởi nghiệp đổi mới sáng tạo" tỉnh Thừa Thiên Huế năm 2019</t>
  </si>
  <si>
    <t>Triển khai dự án nâng cao năng suất và chất lượng sản phẩm hàng hóa của các doanh nghiệp trên địa bàn tỉnh Thừa Thiên Huế năm 2019.</t>
  </si>
  <si>
    <t>Triển khai hoạt động ứng phó sự cố bức xạ và hạt nhân trên địa bàn tỉnh Thừa Thiên Huế năm 2019.</t>
  </si>
  <si>
    <t>Thực hiện Chương trình phát triển tài sản trí tuệ tỉnh Thừa Thiên Huế năm 2019.</t>
  </si>
  <si>
    <t>Triển khai “Quản lý hoạt động truyền thanh - truyền hình cấp huyện đến năm 2019” trên địa bàn tỉnh Thừa Thiên Huế</t>
  </si>
  <si>
    <t>Công tác thông tin đối ngoại giai đoạn 2018-2020</t>
  </si>
  <si>
    <t>Kế hoạch kỷ niệm 72 năm ngày Thương binh - Liệt sĩ</t>
  </si>
  <si>
    <t>Tổ chức Festival Huế lần thứ XI năm 2020</t>
  </si>
  <si>
    <t>Trung tâm Festival Huế</t>
  </si>
  <si>
    <t>Triển khai thực hiện Quy hoạch tượng đài, tranh hoành tráng, tượng, biểu tượng kiến trúc trên địa bàn tỉnh TT Huế</t>
  </si>
  <si>
    <t>Tổ chức tổng kết 10 năm thực hiện Quyết định 1218/2008/QĐ-UBND ngày 23/5/2008 của UBND tỉnh Thừa Thiên Huế về công tác đảm bảo trật tự, trị an, vệ sinh môi trường tại các điểm tham quan du lịch, di tích lịch sử văn hóa, công cộng</t>
  </si>
  <si>
    <t>TT BTDT Cố đô Huế / Công an tỉnh</t>
  </si>
  <si>
    <t>Thực hiện Nghị quyết số 28-NQ/TW ngày 23/5/2018 của BCH Trung ương Đảng và Nghị quyết số 102/NQ-CP ngày 03/8/2018 của Chính phủ về cải cách và phát triển đối tượng tham gia BHXH giai đoạn 2019 - 2021.</t>
  </si>
  <si>
    <t>Bồi dưỡng kiến thức tiếng Dân tộc thiểu số của tỉnh Thừa Thiên Huế giai đoạn 2019-2025</t>
  </si>
  <si>
    <t>Nâng cao hiệu quả hoạt động các điểm Bưu điện văn hóa xã năm 2019</t>
  </si>
  <si>
    <t>Triển khai hệ thống wifi phục vụ phát triển dịch vụ đô thị thông minh</t>
  </si>
  <si>
    <t>Điều tra, rà soát hộ nghèo, hộ cận nghèo năm 2019</t>
  </si>
  <si>
    <t>Triển khai chương trình hành động quốc gia bảo vệ và phát huy tín ngưỡng thờ Mẫu Tam phủ trên địa bàn tỉnh Thừa Thiên Huế giai đoạn 2019-2023</t>
  </si>
  <si>
    <t>Tuyên truyền CCHC năm 2019</t>
  </si>
  <si>
    <t>Ứng dụng và phát triển công nghệ thông tin trong hoạt động của cơ quan nhà nước tỉnh Thừa Thiên Huế năm 2020</t>
  </si>
  <si>
    <t>Điều chỉnh KVBV các di tích trong và ngoài Kinh thành</t>
  </si>
  <si>
    <t>Bồi dưỡng cán bộ, công chức làm công tác tôn giáo trên địa bàn tỉnh Thừa Thiên Huế năm 2019</t>
  </si>
  <si>
    <t>Triển khai thực hiện chính sách trợ giúp pháp lý cho người khuyết tật có khó khăn về tài chính trên địa bàn tỉnh Thừa Thiên Huế năm 2019.</t>
  </si>
  <si>
    <t>Quý  I</t>
  </si>
  <si>
    <t>Khảo sát và cắm biển báo khu vực cửa khẩu tuyến biên giới đất liền và tuyến cảng biển</t>
  </si>
  <si>
    <t>BCH Biên phòng</t>
  </si>
  <si>
    <t>Triển khai Đề án vị trí việc làm và cơ cấu ngạch công chức trong các cơ quan hành chính nhà nước</t>
  </si>
  <si>
    <t>Triển khai Đề án vị trí việc làm trong các đơn vị sự nghiệp công lập</t>
  </si>
  <si>
    <t>Đào tạo, bồi dưỡng nghiệp vụ QLNN về thanh niên cho đội ngũ cán bộ, công chức giai đoạn 2019-2020</t>
  </si>
  <si>
    <t>Cập nhật dữ liệu hộ tịch từ Sổ giấy vào cơ sở dữ diệu hộ tịch điện tử toàn quốc giai đoạn 2019-2024</t>
  </si>
  <si>
    <t>Nâng cao chỉ số CCHC của tỉnh năm 2019</t>
  </si>
  <si>
    <t>Nâng cao chỉ số hiệu quả quản trị và hành chính công cấp tỉnh năm 2019</t>
  </si>
  <si>
    <t>Tiếp tục thực hiện Chương trình hành động quốc gia Việt Nam về đăng ký và thống kê hộ tịch giai đoạn 2017-2024 trên địa bàn tỉnh Thừa Thiên Huế năm 2019</t>
  </si>
  <si>
    <t>Thực hiện “Ngày pháp luật” năm 2019.</t>
  </si>
  <si>
    <t>Đào tạo, bồi dưỡng cán bộ, công chức, viên chức năm 2020</t>
  </si>
  <si>
    <t>Cải cách hành chính năm 2020</t>
  </si>
  <si>
    <t>Thực hiện chương trình trọng điểm về cải cách hành chính năm 2020</t>
  </si>
  <si>
    <t>Kiểm tra công tác cải cách hành chính năm 2020</t>
  </si>
  <si>
    <t>Quản lý công tác thi hành pháp luật về xử lý vi phạm hành chính trên địa bàn tỉnh Thừa Thiên Huế năm 2020.</t>
  </si>
  <si>
    <t>Phổ biến, giáo dục pháp luật năm 2020.</t>
  </si>
  <si>
    <t>Thực hiện Đề án “Đẩy mạnh phổ biến nội dung cơ bản của Công ước quốc tế về các quyền dân sự, chính trị và pháp luật Việt Nam về các quyền dân sự, chính trị cho cán bộ, công chức, viên chức và Nhân dân” (gọi tắt là Đề án 452) năm 2020.</t>
  </si>
  <si>
    <t>Thực hiện Đề án “Tăng cường công tác phổ biến, giáo dục pháp luật tại một số địa bàn trọng điểm về vi phạm pháp luật” (Đề án 1259) năm 2020.</t>
  </si>
  <si>
    <t>Thực hiện Đề án “Tuyên truyền, phổ biến trong cán bộ, công chức, viên chức và nhân dân về nội dung của Công ước chống tra tấn và pháp luật Việt Nam về phòng, chống tra tấn” (gọi tắt là Đề án 65) năm 2020.</t>
  </si>
  <si>
    <t>Công tác hòa giải ở cơ sở năm 2020.</t>
  </si>
  <si>
    <t>Kiểm tra văn bản quy phạm pháp luật trên địa bàn tỉnh Thừa Thiên Huế năm 2020.</t>
  </si>
  <si>
    <t>Hỗ trợ pháp lý cho doanh nghiệp năm 2020.</t>
  </si>
  <si>
    <t>Xây dựng văn bản quy phạm pháp luật năm 2020.</t>
  </si>
  <si>
    <t>Triển khai công tác pháp chế năm 2020.</t>
  </si>
  <si>
    <t>Thực hiện Đề án thí điểm đổi mới cách tuyển chọn lãnh đạo cấp sở, cấp phòng</t>
  </si>
  <si>
    <t>Thi nâng ngạch từ nhân viên lên cán sự và tương đương; từ nhân viên, cán sự và tương đương lên chuyên viên và tương đương đối với công chức năm 2019</t>
  </si>
  <si>
    <t>Theo yêu cầu</t>
  </si>
  <si>
    <t>Thi hoặc xét thăng hạng chức danh nghề nghiệp đối với viên chức giáo dục năm 2019</t>
  </si>
  <si>
    <t>Thực hiện Đề án “Đổi mới, tăng cường ứng dụng công nghệ thông tin trong công tác phổ biến, giáo dục pháp luật”  giai đoạn 2017 – 2021 và năm 2020.</t>
  </si>
  <si>
    <t>Sau khi Bộ Tư pháp ban hành Đề án</t>
  </si>
  <si>
    <t>Triển khai và tổ chức thực hiện Đề án “Đẩy mạnh xã hội hóa giám định tư pháp theo quy định của Luật giám định tư pháp”.</t>
  </si>
  <si>
    <t>Sau khi Đề án được TTgCP phê duyệt</t>
  </si>
  <si>
    <t>CI</t>
  </si>
  <si>
    <t>CII</t>
  </si>
  <si>
    <t>CIII</t>
  </si>
  <si>
    <t>22</t>
  </si>
  <si>
    <t>23</t>
  </si>
  <si>
    <t>24</t>
  </si>
  <si>
    <t>25</t>
  </si>
  <si>
    <t>26</t>
  </si>
  <si>
    <t>27</t>
  </si>
  <si>
    <t>28</t>
  </si>
  <si>
    <t>29</t>
  </si>
  <si>
    <t>30</t>
  </si>
  <si>
    <t>31</t>
  </si>
  <si>
    <t>32</t>
  </si>
  <si>
    <t>33</t>
  </si>
  <si>
    <t>34</t>
  </si>
  <si>
    <t>35</t>
  </si>
  <si>
    <t>36</t>
  </si>
  <si>
    <t>37</t>
  </si>
  <si>
    <t>38</t>
  </si>
  <si>
    <t>39</t>
  </si>
  <si>
    <t>40</t>
  </si>
  <si>
    <t>41</t>
  </si>
  <si>
    <t>42</t>
  </si>
  <si>
    <t>43</t>
  </si>
  <si>
    <t>Hội nghị cán bộ toàn tỉnh về CCHC, chính quyền điện tử, dịch vụ đô thị thông minh</t>
  </si>
  <si>
    <t>Sở Nội vụ/ VPUBND tỉnh</t>
  </si>
  <si>
    <t xml:space="preserve">Hội nghị đối thoại với người dân đang sinh sống khu vực I  kinh thành Huế </t>
  </si>
  <si>
    <t>Diễn đàn Khởi nghiệp đổi mới sáng tạo năm 2019</t>
  </si>
  <si>
    <t xml:space="preserve">Hội nghị triển khai nhiệm vụ phát triển kinh tế - xã hội năm 2019 </t>
  </si>
  <si>
    <t>VPUBND tỉnh/ Sở KHĐT</t>
  </si>
  <si>
    <t>Hội nghị gặp mặt, tuyên dương khen thưởng doanh nghiệp năm 2019</t>
  </si>
  <si>
    <t>Sở Nội vụ/ Sở KHĐT</t>
  </si>
  <si>
    <t>Hội nghị tổng kết thực hiện Quyết định số 143/2007/QĐ-TTg, ngày 30/8/2007 của Thủ tướng Chính phủ phê duyệt Đề án xây dựng thành phố Huế thành thành phố Festival của Việt Nam</t>
  </si>
  <si>
    <t>Trung tâm Festival</t>
  </si>
  <si>
    <t>Đối thoại với chủ đề “Xây dựng Thừa Thiên - Huế sáng - xanh - sạch, không rác thải”</t>
  </si>
  <si>
    <t>VP UBND Tỉnh/ Sở TNMT</t>
  </si>
  <si>
    <t>Đối thoại với Nông dân tiêu biểu</t>
  </si>
  <si>
    <t>Hội Nông dân/ Sở NNPTNT</t>
  </si>
  <si>
    <t>Đối thoại với chủ đề “Cải thiện môi trường đầu tư, nâng cao Chỉ số năng lực cạnh tranh cấp tỉnh”</t>
  </si>
  <si>
    <t>VP UBND Tỉnh/ Sở KHĐT</t>
  </si>
  <si>
    <t>Đối thoại với chủ đề “Lắng nghe, đồng hành cùng doanh nghiệp du lịch”</t>
  </si>
  <si>
    <t>VP UBND Tỉnh/ Sở Du lịch</t>
  </si>
  <si>
    <t>Đối thoại với chủ đề “Xây dựng nông thôn mới gắn với tái cơ cấu ngành nông nghiệp”</t>
  </si>
  <si>
    <t>VP UBND Tỉnh/ Sở NNPTNT</t>
  </si>
  <si>
    <t>Quy định trình tự, thủ tục thực hiện, giám sát, quản lý dự án đầu tư và xây dựng không sử dụng vốn nhà nước trên địa bàn tỉnh</t>
  </si>
  <si>
    <t>Sở KHĐT/ BQL Khu kinh tế, công nghiệp</t>
  </si>
  <si>
    <t>Quyết định</t>
  </si>
  <si>
    <t>Quy định điều hành dự toán NSNN năm 2019</t>
  </si>
  <si>
    <t>Ban hành Quy chế quản lý việc ra nước ngoài của cán bộ, công chức, viên chức trên địa bàn tỉnh</t>
  </si>
  <si>
    <t>Quy định việc lựa chọn nhà thầu để mua sắm tài sản nhà nước nhằm duy trì hoạt động thường xuyên của cơ quan, tổ chức, đơn vị thuộc phạm vi quản lý trên địa bàn tỉnh Thừa Thiên Huế</t>
  </si>
  <si>
    <t>Ban hành quy chế quản lý hoạt động quảng cáo ngoài trời trên địa bàn tỉnh Thừa Thiên Huế</t>
  </si>
  <si>
    <t xml:space="preserve">Ban hành định mức kinh tế kỹ thuật, đơn giá đào tạo thuộc lĩnh vực giáo dục nghề nghiệp (các nghề sơ cấp và dưới 3 tháng) </t>
  </si>
  <si>
    <t>Phân cấp quản lý sử dụng tài sản công Quyết định về quản lý, xử lý tài sản tang vật, phương tiện tịch thu sung công quỹ Nhà nước</t>
  </si>
  <si>
    <t>Quy định về đầu tư, quản lý, bảo trì áp dụng công nghệ vào khai thác bãi đỗ xe</t>
  </si>
  <si>
    <t>Sở GTVT</t>
  </si>
  <si>
    <t>Quy định quản lý công nghệ trên địa bàn tỉnh Thừa Thiên Huế</t>
  </si>
  <si>
    <t>Quy chế phối hợp xây dựng CSDL về thông tin nhà ở và thị trường bất động sản trên địa bàn tỉnh (theo NĐ 117/2015/NĐ-CP)</t>
  </si>
  <si>
    <t xml:space="preserve">Ban hành quy chế độ quản lý, sử dụng và khai thác cơ sở dữ liệu tài sản công tỉnh Thừa Thiên Huế </t>
  </si>
  <si>
    <t>Quy định về điều kiện, tiêu chuẩn và trình tự bổ nhiệm, bổ nhiệm lại chức vụ cấp trưởng, cấp phó và tương đương trong các cơ quan hành chính của cấp tỉnh và cấp huyện</t>
  </si>
  <si>
    <t>Ban hành Quy định về phân công, phân cấp quản lý đường đô thị trên địa bàn tỉnh</t>
  </si>
  <si>
    <t>Quy chế về rà soát, hệ thống hóa văn bản quy phạm pháp luật trên địa bàn tỉnh Thừa Thiên Huế.</t>
  </si>
  <si>
    <t>Thay thế Quyết định số 25/2017/QĐ-UBND ngày 05/5/2017 của Ủy ban nhân dân tỉnh Quy định mức thu, chế độ thu, nộp, quản lý, sử dụng phí đăng ký giao dịch bảo đảm và phí cung cấp thông tin về giao dịch bảo đảm bằng quyền sử dụng đất, tài sản gắn liền với đất trên địa bàn tỉnh Thừa Thiên Huế.</t>
  </si>
  <si>
    <t>Sau khi HĐND tỉnh thông qua</t>
  </si>
  <si>
    <t>Quy định về giá sản phẩm, dịch vụ thủy lợi trên địa bàn tỉnh TT Huế</t>
  </si>
  <si>
    <t>Quy định về xây dựng, quản lý, sử dụng nghĩa trang và cơ sở hỏa táng trên địa bàn tỉnh Thừa Thiên Huế</t>
  </si>
  <si>
    <t xml:space="preserve">Quy định về phân cấp  quản lý cơ sở dữ liệu và cung cấp dữ liệu về công trình ngầm đô thị trên địa bàn tỉnh </t>
  </si>
  <si>
    <t>Quy định tạm thời về tiêu chuẩn xây dựng cửa hàng xăng dầu trên địa bàn tỉnh Thừa Thiên Huế</t>
  </si>
  <si>
    <t>Quy định quản lý, vận hành hệ thống thông tin quản lý nguồn nhân lực lao động trên địa bàn tỉnh Thừa Thiên Huế</t>
  </si>
  <si>
    <t>Quyết định sửa đổi, bổ sung hoặc thay thế Quyết định số 61/2013/QĐ-UBND  ngày 23/12/2013 của UBND tỉnh ban hành Quy chế phối hợp trong quản lý nhà nước về giám định tư pháp trên địa bàn tỉnh Thừa Thiên Huế.</t>
  </si>
  <si>
    <t>Quy chế phối hợp giữa LLKL với bảo vệ rừng chuyên trách của các chủ rừng</t>
  </si>
  <si>
    <t>Quy định Quản lý hoạt động đường thủy nội địa trên địa bàn Thừa Thiên Huế</t>
  </si>
  <si>
    <t xml:space="preserve">Quy định về quản lý và bảo vệ kết cấu hạ tầng giao thông đường bộ trên địa bàn tỉnh Thừa Thiên Huế </t>
  </si>
  <si>
    <t>Quy chế xét, công nhận danh hiệu làng nghề, làng nghề truyền thống tỉnh Thừa Thiên Huế.</t>
  </si>
  <si>
    <t>Quy chế quản lý rừng cộng đồng trên địa bàn tỉnh Thừa Thiên Huế.</t>
  </si>
  <si>
    <t>Quy định Quản lý, vận hành hệ thống quan trắc tự động, liên tục trên địa bàn tỉnh Thừa Thiên Huế</t>
  </si>
  <si>
    <t xml:space="preserve">Bộ Đơn giá dịch vụ công ích đô thị đang áp dụng trên địa bàn tỉnh Thừa Thiên Huế </t>
  </si>
  <si>
    <t>Sắp xếp lại, xử lý xe ô tô công</t>
  </si>
  <si>
    <t xml:space="preserve">Ban hành tiêu chuẩn định mức sử dụng công trình sự nghiệp tại đơn vị sự nghiệp công lập thuộc phạm vi quản lý  </t>
  </si>
  <si>
    <t xml:space="preserve">Quản lý đô thị thông minh: Quản lý quy hoạch xây dựng trên nền Gis, hạ tầng kỹ thuật cấp điện - cấp nước - xử lý nước thải - chiếu sáng, cây xanh, cảnh quan môi trường </t>
  </si>
  <si>
    <t>Điều chỉnh Quyết định 63/2016/QĐ-UBND ngày 21/9/2016 của UBND tỉnh Quy định phân công, phân cấp và ủy quyền công tác quản lý quy hoạch - kiến trúc xây dựng trên địa bàn tỉnh Thừa Thiên Huế.</t>
  </si>
  <si>
    <t>Sửa đổi Quyết định số 30/2016/QĐ-UBND ngày 17/5/2016 của UBND tỉnh Thừa Thiên Huế về việc ban hành Quy định về giao quyền sở hữu, quyền sử dụng kết quả nghiên cứu khoa học và phát triển công nghệ sử dụng ngân sách nhà nước trên địa bàn tỉnh Thừa Thiên Huế.</t>
  </si>
  <si>
    <t>Quy định cơ cấu tổ chức các cơ quan chuyên môn thuộc UBND cấp huyện sau khi có nghị quyết của HĐND tỉnh</t>
  </si>
  <si>
    <t>Quy định chức năng, nhiệm vụ, quyền hạn và cơ cấu tổ chức các cơ quan chuyên môn thuộc UBND tỉnh</t>
  </si>
  <si>
    <t>Quy chế quản lý, bảo vệ và phát huy giá trị di tích lịch sử - văn hóa và danh lam thắng cảnh trên địa bàn tỉnh Thừa Thiên Huế</t>
  </si>
  <si>
    <t>Ban hành chính sách hỗ trợ phát triển thủy lợi nhỏ, thủy lợi nội đồng, tưới tiên tiến, tiết kiệm nước trên địa bàn tỉnh Thừa Thiên Huế</t>
  </si>
  <si>
    <t>Ban hành chính sách hỗ trợ liên kết sản xuất và tiêu thụ sản phẩm trên địa bàn.</t>
  </si>
  <si>
    <t>Quy định bảo vệ môi trường trong hoạt động nuôi trồng thuỷ sản</t>
  </si>
  <si>
    <t>Ban hành Bảng giá đất trên địa bàn tỉnh Thừa Thiên Huế áp dụng trong thời gian 5 năm (2020-2024)</t>
  </si>
  <si>
    <t>Quy định về quản lý tổ chức bộ máy, biên chế và cán bộ, công chức tỉnh Thừa Thiên Huế (thay thế QĐ số 52/2015/QĐ-UBND ngày 28/10/2015)</t>
  </si>
  <si>
    <t>(sau khi các văn bản mới được ban hành)</t>
  </si>
  <si>
    <t>Quy định chức năng, nhiệm vụ quyền hạn và cơ cấu tổ chức của Sở Tư pháp</t>
  </si>
  <si>
    <t>Sau khi sửa đổi Thông tư 23/2014/TTLT-BTP-BNV</t>
  </si>
  <si>
    <t xml:space="preserve">Quy định về tổ chức, quản lý, khai thác hoạt động vận tải hành khách công cộng trên địa bàn Thừa Thiên Huế </t>
  </si>
  <si>
    <t>Sau khi NĐ thay thế NĐ 86/2014/NĐ-CP có hiệu lực</t>
  </si>
  <si>
    <t>E</t>
  </si>
  <si>
    <t>D</t>
  </si>
  <si>
    <t>Nhóm</t>
  </si>
  <si>
    <t>phân nhóm</t>
  </si>
  <si>
    <t>Phân nhóm</t>
  </si>
  <si>
    <r>
      <t xml:space="preserve">Báo cáo thực hiện nhiệm vụ kinh tế - xã hội 6 tháng đầu năm và nhiệm vụ phát triển kinh tế - xã hội 6 tháng cuối năm 2019 (trong đó bao gồm </t>
    </r>
    <r>
      <rPr>
        <i/>
        <sz val="12"/>
        <color indexed="8"/>
        <rFont val="Times New Roman"/>
        <family val="1"/>
      </rPr>
      <t>tình hình thực hiện các chương trình trọng điểm, dự toán ngân sách nhà nước 6 tháng đầu năm và nhiệm vụ 6 tháng cuối năm)</t>
    </r>
  </si>
  <si>
    <t>Quý ht</t>
  </si>
  <si>
    <t>Row Labels</t>
  </si>
  <si>
    <t>Grand Total</t>
  </si>
  <si>
    <t>STT_n</t>
  </si>
  <si>
    <t>Báo cáo thực hiện nhiệm vụ kinh tế - xã hội 6 tháng đầu năm và nhiệm vụ phát triển kinh tế - xã hội 6 tháng cuối năm 2019 (trong đó bao gồm tình hình thực hiện các chương trình trọng điểm, dự toán ngân sách nhà nước 6 tháng đầu năm và nhiệm vụ 6 tháng cuối năm)</t>
  </si>
  <si>
    <t>Stt</t>
  </si>
  <si>
    <t>Nội dung</t>
  </si>
  <si>
    <t>Hội nghị phát triển Du lịch Miền Trung Tây Nguyên</t>
  </si>
  <si>
    <t>đã tổ chức ngày 15-16/02/2019</t>
  </si>
  <si>
    <t>không có chương trình công tác</t>
  </si>
  <si>
    <t>Hội nghị thúc đẩy phát triển ngành nông nghiệp tỉnh</t>
  </si>
  <si>
    <t>đang chuẩn bị</t>
  </si>
  <si>
    <t>Đã hoàn thành</t>
  </si>
  <si>
    <t>đang thực hiện</t>
  </si>
  <si>
    <t>Dự kiến hoàn thành</t>
  </si>
  <si>
    <t>tháng 6/2019</t>
  </si>
  <si>
    <t>Ghi chú</t>
  </si>
  <si>
    <t>X</t>
  </si>
  <si>
    <t>Đề cương, dự toán</t>
  </si>
  <si>
    <t>Đã trình</t>
  </si>
  <si>
    <t>Trình phê duyệt đề án</t>
  </si>
  <si>
    <t>Nhiệm vụ thường xuyên</t>
  </si>
  <si>
    <t>sau khi có thông báo kinh phí của Bộ TNMT</t>
  </si>
  <si>
    <t>Tiến độ thực hiện</t>
  </si>
  <si>
    <t>THỜI GIAN HOÀN THÀNH THEO KẾ HOẠCH</t>
  </si>
  <si>
    <t>Đã trình UBND tỉnh tại Công văn số 378/SCT-TM ngày 07/3/2019 của Sở Công Thương</t>
  </si>
  <si>
    <t>Chờ UBND tỉnh ban hành</t>
  </si>
  <si>
    <t>Đang xây dựng Đề cương Đề án </t>
  </si>
  <si>
    <t>Quý IV/2019 </t>
  </si>
  <si>
    <t> Chờ UBND tỉnh ban hành</t>
  </si>
  <si>
    <t>Chờ UBND tỉnh phê duyệt</t>
  </si>
  <si>
    <t>Đã hoàn thành dự thảo kế hoạch, đang trình UBND tỉnh phê duyệt</t>
  </si>
  <si>
    <t>Đã hoàn thành dự thảo Kế hoạch và đang tổng hợp ý kiến góp ý của các Sở, ban ngành liên quan</t>
  </si>
  <si>
    <t>Đã hoàn thành dự thảo Quyết định và đang tổng hợp ý kiến góp ý của các Sở, ban ngành liên quan</t>
  </si>
  <si>
    <t>Đang tổng hợp ý kiến góp ý của các địa phương, đơn vị liên quan để hoàn thiện dự thảo</t>
  </si>
  <si>
    <t>Đang thu thập số liệu để xây dựng dự thảo</t>
  </si>
  <si>
    <t>Đã hoàn thành Dự thảo lần 1, đang chỉnh sữa, bổ sung lần 2. Dự kiến hoàn thành trong Quý III</t>
  </si>
  <si>
    <t xml:space="preserve">Đã hoàn thành chờ UBND tỉnh phê duyệt </t>
  </si>
  <si>
    <t>Quý II/2019</t>
  </si>
  <si>
    <t>Quý III/2019</t>
  </si>
  <si>
    <t>Quý IV/2019</t>
  </si>
  <si>
    <t>đã xây dựng Đề cương nhiệm vụ; đã có Công văn 96/SXD-QHKT ngày 16/01/2019 gửi đơn vị tư vấn hoàn thiện hồ sơ</t>
  </si>
  <si>
    <t>Đang tổ chức lấy ý kiến thẩm định quy hoạch</t>
  </si>
  <si>
    <t>Đã được phê duyệt đề cương và dự toán kinh phí; đang phối hợp tư vấn lập dự thảo</t>
  </si>
  <si>
    <t xml:space="preserve">Đã báo cáo UBND tỉnh; đang phối hợp Tư vấn thực hiện </t>
  </si>
  <si>
    <t>Rà soát, nghiên cứu, dự thảo điều chỉnh Quyết định</t>
  </si>
  <si>
    <t>đã hoàn thành, không thấy đề cập văn bản</t>
  </si>
  <si>
    <t>Đã trình Sở Tư pháp thẩm định VBQPPL</t>
  </si>
  <si>
    <t xml:space="preserve">Đang lập dự thảo và xin UBND tỉnh thống nhất chủ trương soạn thảo VB QPPL </t>
  </si>
  <si>
    <t>đã hoàn thành</t>
  </si>
  <si>
    <t>T12/2019</t>
  </si>
  <si>
    <t>T9/2019</t>
  </si>
  <si>
    <t>T7/2019</t>
  </si>
  <si>
    <t>Kế hoạch số 115/KH-UBND ngày 06/5/2019</t>
  </si>
  <si>
    <t>Đã trình UBND tỉnh xem xét phê duyệt Đề cương Đề án tại Tờ trình số 676/TTr-SCT ngày 22/4/2019</t>
  </si>
  <si>
    <t>KH số 81/KH-UBND ngày 11/4/2019</t>
  </si>
  <si>
    <t>KH số 104/KH-UBND ngày 20/4/2019</t>
  </si>
  <si>
    <t>Kế hoạch số 95/KH-UBND ngày 16/4/2019</t>
  </si>
  <si>
    <t>Dự kiến UBND tỉnh trình HĐND tỉnh thông qua vào kỳ họp HĐND tỉnh tháng 7/2019</t>
  </si>
  <si>
    <t> Tháng 6/2019 trình UBND tỉnh dự thảo Nghị quyết HĐND</t>
  </si>
  <si>
    <t>Thể lệ tổ chức Cuộc thi Khởi nghiệp đổi mới sáng tạo tỉnh Thừa Thiên Huế năm 2019</t>
  </si>
  <si>
    <t>Quyết định danh mục sản phẩm chủ lực và khung giải pháp hỗ trợ phát triển sản phẩm chủ lực trên địa bàn tỉnh</t>
  </si>
  <si>
    <t>Kế hoạch số 51/KH-UBND ngày 12/3/2019</t>
  </si>
  <si>
    <t>Kế hoạch số 54/KH-UBND ngày 13/3/2019</t>
  </si>
  <si>
    <t>Kế hoạch số 56/KH- UBND ngày     14/03/2019</t>
  </si>
  <si>
    <t>Kế hoạch số 61/KH-UBND ngày  20/03/2019</t>
  </si>
  <si>
    <t>Kế hoạch số 65/KH- UBND ngày 29/3/2019</t>
  </si>
  <si>
    <t>Quyết định số 820/QĐ- UBND ngày 29/3/2019</t>
  </si>
  <si>
    <t>Kế hoạch số 114/KH- UBND ngày 6/5/2019</t>
  </si>
  <si>
    <t>Quyết định số 1162/QĐ- UBND ngày 13/5/2019</t>
  </si>
  <si>
    <t>Đã có văn bản gửi UBND Tỉnh về việc lùi thời hạn</t>
  </si>
  <si>
    <t>Lùi thời hạn sau khi thông tư sửa đổi Thông tư 50/2015/TT-BGTVT có hiệu lực</t>
  </si>
  <si>
    <t>đang triển khai</t>
  </si>
  <si>
    <t>Phụ lục 6</t>
  </si>
  <si>
    <t>Quy chế quản lý việc ra nước ngoài của cán bộ, công chức, viên chức trên địa bàn tỉnh</t>
  </si>
  <si>
    <t> Cuối tháng 6/2019</t>
  </si>
  <si>
    <t>Kế hoạch công tác biên giới tỉnh năm 2019</t>
  </si>
  <si>
    <t> Quý IV/2019</t>
  </si>
  <si>
    <t>Kế hoạch thực hiện Chỉ thị số 36/CT-TTg ngày 13/9/2017 của Thủ tướng Chính phủ trên địa bàn tỉnh Thừa Thiên Huế</t>
  </si>
  <si>
    <t>Kế hoạch tiếp tân đối ngoại năm 2019</t>
  </si>
  <si>
    <t> Đã hoàn thành ngày 23/01/2019 </t>
  </si>
  <si>
    <t>Quyết định kiện toàn Ban Chỉ đạo công tác biên giới tỉnh</t>
  </si>
  <si>
    <t>Đã hoàn thành dự thảo, đang đợi ý kiến thống nhất của Bộ Ngoại giao và VP Chính phủ</t>
  </si>
  <si>
    <t>Kế hoạch thực hiện Chỉ thị số 41/CT-TTg ngày 22/11/2017 của Thủ tướng Chính phủ về việc tiếp tục đẩy mạnh thực hiện Đề án tổng thể tuyên truyền bảo vệ chủ quyền Việt Nam ở Biển Đông</t>
  </si>
  <si>
    <t>Kế hoạch công tác về Người Việt Nam ở nước ngoài năm 2019</t>
  </si>
  <si>
    <t>Hiện đang triển khai các nhiệm vụ theo Kế hoạch của UBND tỉnh</t>
  </si>
  <si>
    <t>Quy chế quản lý thống nhất hoạt động đối ngoại trên địa bàn tỉnh</t>
  </si>
  <si>
    <t xml:space="preserve">Dự thảo đã lấy ý kiến của VPTU, VP UBND và VP HĐND tỉnh. </t>
  </si>
  <si>
    <t>Quy chế nghi lễ đối ngoại</t>
  </si>
  <si>
    <t xml:space="preserve">Đang hoàn thiện Dự thảo sau khi có ý kiến của các cơ quan, đơn vị liên quan. </t>
  </si>
  <si>
    <t>Đang tổng hợp gửi Sở Tư pháp thẩm định thể thức văn bản</t>
  </si>
  <si>
    <t>Kế hoạch số 65/KH-UBND ngày 2/4/2019</t>
  </si>
  <si>
    <t>Kế hoạch số 211/KH-UBND ngày 25/12/2018</t>
  </si>
  <si>
    <t>Kế hoạch số 64/KH-UBND ngày 2/4/2019</t>
  </si>
  <si>
    <t>Kế hoạch số 18/KH-UBND ngày 25/01/2019</t>
  </si>
  <si>
    <t>(*)</t>
  </si>
  <si>
    <t>đã tổ chức ngày 02/1/2019</t>
  </si>
  <si>
    <t>Kế hoạch số 46/KH-UBND ngày 11/03/2019</t>
  </si>
  <si>
    <r>
      <t xml:space="preserve">CÁC CHƯƠNG TRÌNH, ĐỀ ÁN TRÌNH TỈNH ỦY </t>
    </r>
    <r>
      <rPr>
        <i/>
        <sz val="12"/>
        <color indexed="8"/>
        <rFont val="Times New Roman"/>
        <family val="1"/>
      </rPr>
      <t>(Theo Chương trình số 49-CTr/TU ngày 17/12/2018 của Tỉnh ủy)</t>
    </r>
  </si>
  <si>
    <t>không thấy trong CTCT năm 2019 của UBND tỉnh</t>
  </si>
  <si>
    <t>CHƯƠNG TRÌNH CÔNG TÁC CỦA UBND TỈNH NĂM 2019</t>
  </si>
  <si>
    <t>sau khi hoàn thành báo cáo KL 48</t>
  </si>
  <si>
    <t>A.</t>
  </si>
  <si>
    <t xml:space="preserve"> DANH MỤC BÁO CÁO, ĐỀ ÁN TRÌNH HĐND TỈNH NĂM 2019</t>
  </si>
  <si>
    <t>DANH MỤC BÁO CÁO, ĐỀ ÁN TRÌNH HĐND TỈNH NĂM 2019</t>
  </si>
  <si>
    <t>CHƯƠNG TRÌNH, ĐỀ ÁN THUỘC THẨM QUYỀN UBND TỈNH</t>
  </si>
  <si>
    <t>B.</t>
  </si>
  <si>
    <t>C.</t>
  </si>
  <si>
    <t>CHƯƠNG TRÌNH, ĐỀ ÁN TRÌNH CHỦ TỊCH, PCT UBND TỈNH PHÊ DUYỆT</t>
  </si>
  <si>
    <t>CÁC HỘI NGHỊ, HỘI THẢO, CUỘC HỌP QUAN TRONG TRONG NĂM 2019</t>
  </si>
  <si>
    <t>D.</t>
  </si>
  <si>
    <t>DANH MỤC VĂN BẢN QUY PHẠM PHÁP LUẬT</t>
  </si>
  <si>
    <t>E.</t>
  </si>
  <si>
    <t>Báo cáo số 143/BC-UBND ngày 15/6/2019</t>
  </si>
  <si>
    <t>THEO DÕI CHƯƠNG TRÌNH CÔNG TÁC CỦA UBND TỈNH NĂM 2019</t>
  </si>
  <si>
    <r>
      <t xml:space="preserve">CÁC CHƯƠNG TRÌNH, ĐỀ ÁN TRÌNH TỈNH ỦY </t>
    </r>
    <r>
      <rPr>
        <b/>
        <i/>
        <sz val="12"/>
        <color indexed="8"/>
        <rFont val="Times New Roman"/>
        <family val="1"/>
      </rPr>
      <t>(Theo Chương trình số 49-CTr/TU ngày 17/12/2018 của Tỉnh ủy)</t>
    </r>
  </si>
  <si>
    <t>có Công văn số 659/SCT-TM ngày 20/4/2019 báo cáo UBND tỉnh xin tạm dừng xây dựng quy định</t>
  </si>
  <si>
    <t>ĐÃ HOÀN THÀNH</t>
  </si>
  <si>
    <t>KẾ HOẠCH HOÀN THÀNH</t>
  </si>
  <si>
    <t>ĐANG THỰC HIỆN</t>
  </si>
  <si>
    <t>Vui lòng cập nhập bảng này - sẽ tự động qua Sheet "CTCT 2019"</t>
  </si>
  <si>
    <t>Kế hoạch số 19/KH-UBND ngày 28/01/2019</t>
  </si>
  <si>
    <r>
      <t xml:space="preserve">Đã trình UBND tỉnh </t>
    </r>
    <r>
      <rPr>
        <sz val="12"/>
        <color indexed="8"/>
        <rFont val="Times New Roman"/>
        <family val="1"/>
      </rPr>
      <t>tại Tờ trình số 858/TTr-SCT ngày 21/5/2019</t>
    </r>
  </si>
  <si>
    <r>
      <t>hiện đang rà soát theo Hướng dẫn mới (</t>
    </r>
    <r>
      <rPr>
        <i/>
        <sz val="12"/>
        <color indexed="8"/>
        <rFont val="Times New Roman"/>
        <family val="1"/>
      </rPr>
      <t>Hướng dẫn số 05-HD/BĐNTW ngày 26/3/2019 kèm theo Quyết định số 272-QĐ/TW ngày 21/01/2015 của BCT khóa XI và Kết luận số 33-KL/TW ngày 25/7/2018 của BCT khóa XII thay thế cho Hướng dẫn số 01-HD/BĐNTW ngày 30/6/2015</t>
    </r>
    <r>
      <rPr>
        <sz val="12"/>
        <color indexed="8"/>
        <rFont val="Times New Roman"/>
        <family val="1"/>
      </rPr>
      <t>)</t>
    </r>
  </si>
  <si>
    <t>Tháng 11/2019</t>
  </si>
  <si>
    <t>Tháng 12/2019</t>
  </si>
  <si>
    <t>Tháng 7/2019</t>
  </si>
  <si>
    <t>Quy định Hệ số điều chỉnh giá đất năm 2019 áp dụng trên địa bàn tỉnh Thừa Thiên Huế.</t>
  </si>
  <si>
    <t>Điều chỉnh, sửa đổi và bổ sung một số nội dung tại Bảng giá đất trên địa bàn tỉnh Thừa Thiên Huế áp dụng trong thời gian 05 năm (2015 - 2019)</t>
  </si>
  <si>
    <t>Quyết định số 21/2019/QĐ-UBND ngày 08/5/2019</t>
  </si>
  <si>
    <t>Quyết định số 20/2019/QĐ-UBND ngày 06/5/2019</t>
  </si>
  <si>
    <t>Quyết định số 20/2019/QĐ-UBND ngày 05/5/2019</t>
  </si>
  <si>
    <t>Cq</t>
  </si>
  <si>
    <t>Điều chỉnh, bổ sung một số nội dung tại Bảng giá đất trên địa bàn tỉnh Thừa Thiên Huế áp dụng trong thời gian 05 năm (2015 - 2019)</t>
  </si>
  <si>
    <t>x</t>
  </si>
  <si>
    <t>đã tổ chức T5/2019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</si>
</sst>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3">
    <font>
      <sz val="11"/>
      <color indexed="8"/>
      <name val="Calibri"/>
      <family val="2"/>
    </font>
    <font>
      <b/>
      <sz val="14"/>
      <color indexed="8"/>
      <name val="Times New Roman"/>
      <family val="1"/>
    </font>
    <font>
      <sz val="12"/>
      <color indexed="8"/>
      <name val="Times New Roman"/>
      <family val="1"/>
    </font>
    <font>
      <b/>
      <sz val="12"/>
      <color indexed="8"/>
      <name val="Times New Roman"/>
      <family val="1"/>
    </font>
    <font>
      <i/>
      <sz val="12"/>
      <color indexed="8"/>
      <name val="Times New Roman"/>
      <family val="1"/>
    </font>
    <font>
      <sz val="12"/>
      <color indexed="10"/>
      <name val="Times New Roman"/>
      <family val="1"/>
    </font>
    <font>
      <sz val="9"/>
      <name val="Tahoma"/>
      <family val="2"/>
    </font>
    <font>
      <b/>
      <sz val="9"/>
      <name val="Tahoma"/>
      <family val="2"/>
    </font>
    <font>
      <sz val="11"/>
      <color indexed="8"/>
      <name val="Times New Roman"/>
      <family val="1"/>
    </font>
    <font>
      <i/>
      <sz val="11"/>
      <color indexed="8"/>
      <name val="Times New Roman"/>
      <family val="1"/>
    </font>
    <font>
      <b/>
      <sz val="11"/>
      <color indexed="8"/>
      <name val="Times New Roman"/>
      <family val="1"/>
    </font>
    <font>
      <b/>
      <i/>
      <sz val="12"/>
      <color indexed="8"/>
      <name val="Times New Roman"/>
      <family val="1"/>
    </font>
    <font>
      <sz val="12"/>
      <color indexed="8"/>
      <name val="Calibri"/>
      <family val="2"/>
    </font>
    <font>
      <sz val="12"/>
      <color indexed="12"/>
      <name val="Cambria"/>
      <family val="1"/>
    </font>
    <font>
      <sz val="12"/>
      <color indexed="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hair"/>
      <bottom style="hair"/>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97">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2" fillId="0" borderId="10" xfId="0" applyFont="1" applyBorder="1" applyAlignment="1" quotePrefix="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5" fillId="0" borderId="10" xfId="0" applyFont="1" applyBorder="1" applyAlignment="1">
      <alignment vertical="center" wrapText="1"/>
    </xf>
    <xf numFmtId="0" fontId="0" fillId="0" borderId="0" xfId="0" applyAlignment="1">
      <alignment/>
    </xf>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Border="1" applyAlignment="1">
      <alignment/>
    </xf>
    <xf numFmtId="0" fontId="3" fillId="0" borderId="0" xfId="0" applyFont="1" applyBorder="1" applyAlignment="1">
      <alignment horizontal="left" vertical="center"/>
    </xf>
    <xf numFmtId="0" fontId="3" fillId="0" borderId="0" xfId="0" applyFont="1" applyBorder="1" applyAlignment="1">
      <alignment/>
    </xf>
    <xf numFmtId="0" fontId="4" fillId="0" borderId="0" xfId="0" applyFont="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8" fillId="0" borderId="10" xfId="0" applyFont="1" applyBorder="1" applyAlignment="1">
      <alignment horizontal="left" vertical="center" wrapText="1"/>
    </xf>
    <xf numFmtId="0" fontId="2" fillId="0" borderId="10" xfId="0" applyFont="1" applyBorder="1" applyAlignment="1">
      <alignment horizontal="left" vertical="center"/>
    </xf>
    <xf numFmtId="0" fontId="4" fillId="0" borderId="0" xfId="0" applyFont="1" applyAlignment="1">
      <alignment horizontal="center" vertical="center"/>
    </xf>
    <xf numFmtId="0" fontId="3" fillId="11" borderId="10" xfId="0" applyFont="1" applyFill="1" applyBorder="1" applyAlignment="1">
      <alignment horizontal="left" vertical="center"/>
    </xf>
    <xf numFmtId="0" fontId="3" fillId="11" borderId="10" xfId="0" applyFont="1" applyFill="1" applyBorder="1" applyAlignment="1">
      <alignment vertical="center" wrapText="1"/>
    </xf>
    <xf numFmtId="0" fontId="2" fillId="11" borderId="10" xfId="0" applyFont="1" applyFill="1" applyBorder="1" applyAlignment="1">
      <alignment horizontal="center" vertical="center"/>
    </xf>
    <xf numFmtId="0" fontId="2" fillId="11" borderId="10" xfId="0" applyFont="1" applyFill="1" applyBorder="1" applyAlignment="1">
      <alignment horizontal="left" vertical="center"/>
    </xf>
    <xf numFmtId="0" fontId="2" fillId="0" borderId="0" xfId="0" applyFont="1" applyBorder="1" applyAlignment="1">
      <alignment horizontal="left" wrapText="1" indent="2"/>
    </xf>
    <xf numFmtId="0" fontId="2" fillId="0" borderId="0" xfId="0" applyFont="1" applyBorder="1" applyAlignment="1">
      <alignment horizontal="right" vertical="center" wrapText="1"/>
    </xf>
    <xf numFmtId="0" fontId="3" fillId="11" borderId="0" xfId="0" applyFont="1" applyFill="1" applyBorder="1" applyAlignment="1">
      <alignment horizontal="center" vertical="center" wrapText="1"/>
    </xf>
    <xf numFmtId="0" fontId="3" fillId="11" borderId="0" xfId="0" applyFont="1" applyFill="1" applyBorder="1" applyAlignment="1">
      <alignment horizontal="left" vertical="center" indent="2"/>
    </xf>
    <xf numFmtId="0" fontId="2" fillId="11" borderId="10" xfId="0" applyFont="1" applyFill="1" applyBorder="1" applyAlignment="1">
      <alignment vertical="center" wrapText="1"/>
    </xf>
    <xf numFmtId="0" fontId="3" fillId="11" borderId="0" xfId="0" applyFont="1" applyFill="1" applyBorder="1" applyAlignment="1">
      <alignment horizontal="left" vertical="center" wrapText="1"/>
    </xf>
    <xf numFmtId="0" fontId="2" fillId="11" borderId="0" xfId="0" applyFont="1" applyFill="1" applyBorder="1" applyAlignment="1">
      <alignment horizontal="left" wrapText="1"/>
    </xf>
    <xf numFmtId="0" fontId="3" fillId="11" borderId="0" xfId="0" applyFont="1" applyFill="1" applyBorder="1" applyAlignment="1">
      <alignment horizontal="left" wrapText="1"/>
    </xf>
    <xf numFmtId="0" fontId="3" fillId="24" borderId="0" xfId="0" applyFont="1" applyFill="1" applyBorder="1" applyAlignment="1">
      <alignment horizontal="left" vertical="center"/>
    </xf>
    <xf numFmtId="0" fontId="2" fillId="24" borderId="0" xfId="0" applyFont="1" applyFill="1" applyBorder="1" applyAlignment="1">
      <alignment/>
    </xf>
    <xf numFmtId="0" fontId="3" fillId="24" borderId="10" xfId="0" applyFont="1" applyFill="1" applyBorder="1" applyAlignment="1">
      <alignment vertical="center"/>
    </xf>
    <xf numFmtId="0" fontId="3" fillId="24" borderId="10" xfId="0" applyFont="1" applyFill="1" applyBorder="1" applyAlignment="1">
      <alignment vertical="center" wrapText="1"/>
    </xf>
    <xf numFmtId="0" fontId="2" fillId="11" borderId="0" xfId="0" applyFont="1" applyFill="1" applyBorder="1" applyAlignment="1">
      <alignment horizontal="left" wrapText="1" indent="2"/>
    </xf>
    <xf numFmtId="0" fontId="3" fillId="11" borderId="0" xfId="0" applyFont="1" applyFill="1" applyBorder="1" applyAlignment="1">
      <alignment horizontal="right" vertical="center" wrapText="1"/>
    </xf>
    <xf numFmtId="0" fontId="3" fillId="11" borderId="0" xfId="0" applyFont="1" applyFill="1" applyBorder="1" applyAlignment="1">
      <alignment horizontal="left" wrapText="1" indent="2"/>
    </xf>
    <xf numFmtId="0" fontId="2" fillId="24" borderId="10" xfId="0" applyFont="1" applyFill="1" applyBorder="1" applyAlignment="1">
      <alignment vertical="center" wrapText="1"/>
    </xf>
    <xf numFmtId="0" fontId="3" fillId="11" borderId="0" xfId="0" applyFont="1" applyFill="1" applyBorder="1" applyAlignment="1">
      <alignment horizontal="left" vertical="center" wrapText="1" indent="2"/>
    </xf>
    <xf numFmtId="0" fontId="3" fillId="24" borderId="0" xfId="0" applyFont="1" applyFill="1" applyBorder="1" applyAlignment="1">
      <alignment/>
    </xf>
    <xf numFmtId="0" fontId="3" fillId="24" borderId="0" xfId="0" applyFont="1" applyFill="1" applyBorder="1" applyAlignment="1">
      <alignment vertical="center"/>
    </xf>
    <xf numFmtId="0" fontId="9"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left" vertical="center"/>
    </xf>
    <xf numFmtId="0" fontId="8" fillId="11" borderId="10" xfId="0" applyFont="1" applyFill="1" applyBorder="1" applyAlignment="1">
      <alignment horizontal="left" vertical="center" wrapText="1"/>
    </xf>
    <xf numFmtId="0" fontId="8" fillId="11" borderId="10" xfId="0" applyFont="1" applyFill="1" applyBorder="1" applyAlignment="1">
      <alignment horizontal="left" vertical="center"/>
    </xf>
    <xf numFmtId="0" fontId="8" fillId="11" borderId="0" xfId="0" applyFont="1" applyFill="1" applyAlignment="1">
      <alignment horizontal="left" vertical="center"/>
    </xf>
    <xf numFmtId="0" fontId="10" fillId="11" borderId="10" xfId="0" applyFont="1" applyFill="1" applyBorder="1" applyAlignment="1">
      <alignment horizontal="left" vertical="center" wrapText="1"/>
    </xf>
    <xf numFmtId="0" fontId="10" fillId="0" borderId="0" xfId="0" applyFont="1" applyAlignment="1">
      <alignment horizontal="left" vertical="center"/>
    </xf>
    <xf numFmtId="0" fontId="3" fillId="0" borderId="10"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2" fillId="0" borderId="0" xfId="0" applyFont="1" applyAlignment="1">
      <alignment horizontal="right" vertical="center"/>
    </xf>
    <xf numFmtId="0" fontId="4" fillId="0" borderId="0" xfId="0" applyFont="1" applyAlignment="1">
      <alignment horizontal="right" vertical="center"/>
    </xf>
    <xf numFmtId="0" fontId="2" fillId="11"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2" fillId="0" borderId="10" xfId="0" applyFont="1" applyBorder="1" applyAlignment="1">
      <alignment horizontal="left" vertical="center"/>
    </xf>
    <xf numFmtId="0" fontId="12" fillId="0" borderId="10" xfId="0" applyFont="1" applyBorder="1" applyAlignment="1">
      <alignment vertical="center"/>
    </xf>
    <xf numFmtId="0" fontId="2" fillId="0" borderId="10" xfId="0" applyFont="1" applyBorder="1" applyAlignment="1">
      <alignment horizontal="justify"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justify" vertical="center" wrapText="1"/>
    </xf>
    <xf numFmtId="17" fontId="2" fillId="0" borderId="10" xfId="0" applyNumberFormat="1" applyFont="1" applyBorder="1" applyAlignment="1">
      <alignment horizontal="center" vertical="center" wrapText="1"/>
    </xf>
    <xf numFmtId="0" fontId="3" fillId="0" borderId="10" xfId="0" applyFont="1" applyBorder="1" applyAlignment="1">
      <alignment horizontal="justify" vertical="center" wrapText="1"/>
    </xf>
    <xf numFmtId="0" fontId="13" fillId="0" borderId="10" xfId="0" applyFont="1" applyBorder="1" applyAlignment="1">
      <alignment horizontal="left" vertical="center" wrapText="1"/>
    </xf>
    <xf numFmtId="0" fontId="13" fillId="0" borderId="10" xfId="0" applyFont="1" applyBorder="1" applyAlignment="1">
      <alignment vertical="center" wrapText="1"/>
    </xf>
    <xf numFmtId="0" fontId="2" fillId="11" borderId="10"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4" fillId="0" borderId="0" xfId="0" applyFont="1" applyAlignment="1">
      <alignment horizontal="center" vertical="center"/>
    </xf>
    <xf numFmtId="0" fontId="2" fillId="0" borderId="0" xfId="0" applyFont="1" applyAlignment="1">
      <alignment/>
    </xf>
    <xf numFmtId="0" fontId="0" fillId="0" borderId="0" xfId="0" applyAlignment="1">
      <alignment horizontal="center" vertical="center"/>
    </xf>
    <xf numFmtId="0" fontId="1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269"/>
  <sheetViews>
    <sheetView zoomScalePageLayoutView="0" workbookViewId="0" topLeftCell="A25">
      <selection activeCell="A4" sqref="A4:A43"/>
    </sheetView>
  </sheetViews>
  <sheetFormatPr defaultColWidth="9.140625" defaultRowHeight="15"/>
  <cols>
    <col min="1" max="1" width="36.140625" style="0" customWidth="1"/>
    <col min="2" max="2" width="69.140625" style="15" customWidth="1"/>
    <col min="3" max="3" width="255.7109375" style="0" bestFit="1" customWidth="1"/>
  </cols>
  <sheetData>
    <row r="3" spans="1:2" ht="15">
      <c r="A3" s="7" t="s">
        <v>399</v>
      </c>
      <c r="B3"/>
    </row>
    <row r="4" spans="1:2" ht="15">
      <c r="A4" s="16" t="s">
        <v>239</v>
      </c>
      <c r="B4"/>
    </row>
    <row r="5" spans="1:2" ht="15">
      <c r="A5" s="16" t="s">
        <v>136</v>
      </c>
      <c r="B5"/>
    </row>
    <row r="6" spans="1:2" ht="15">
      <c r="A6" s="16" t="s">
        <v>266</v>
      </c>
      <c r="B6"/>
    </row>
    <row r="7" spans="1:2" ht="15">
      <c r="A7" s="16" t="s">
        <v>35</v>
      </c>
      <c r="B7"/>
    </row>
    <row r="8" spans="1:2" ht="15">
      <c r="A8" s="16" t="s">
        <v>335</v>
      </c>
      <c r="B8"/>
    </row>
    <row r="9" spans="1:2" ht="15">
      <c r="A9" s="16" t="s">
        <v>133</v>
      </c>
      <c r="B9"/>
    </row>
    <row r="10" spans="1:2" ht="15">
      <c r="A10" s="16" t="s">
        <v>50</v>
      </c>
      <c r="B10"/>
    </row>
    <row r="11" spans="1:2" ht="15">
      <c r="A11" s="16" t="s">
        <v>78</v>
      </c>
      <c r="B11"/>
    </row>
    <row r="12" spans="1:2" ht="15">
      <c r="A12" s="16" t="s">
        <v>352</v>
      </c>
      <c r="B12"/>
    </row>
    <row r="13" spans="1:2" ht="15">
      <c r="A13" s="16" t="s">
        <v>218</v>
      </c>
      <c r="B13"/>
    </row>
    <row r="14" spans="1:2" ht="15">
      <c r="A14" s="16" t="s">
        <v>25</v>
      </c>
      <c r="B14"/>
    </row>
    <row r="15" spans="1:2" ht="15">
      <c r="A15" s="16" t="s">
        <v>343</v>
      </c>
      <c r="B15"/>
    </row>
    <row r="16" spans="1:2" ht="15">
      <c r="A16" s="16" t="s">
        <v>170</v>
      </c>
      <c r="B16"/>
    </row>
    <row r="17" spans="1:2" ht="15">
      <c r="A17" s="16" t="s">
        <v>195</v>
      </c>
      <c r="B17"/>
    </row>
    <row r="18" spans="1:2" ht="15">
      <c r="A18" s="16" t="s">
        <v>199</v>
      </c>
      <c r="B18"/>
    </row>
    <row r="19" spans="1:2" ht="15">
      <c r="A19" s="16" t="s">
        <v>56</v>
      </c>
      <c r="B19"/>
    </row>
    <row r="20" spans="1:2" ht="15">
      <c r="A20" s="16" t="s">
        <v>329</v>
      </c>
      <c r="B20"/>
    </row>
    <row r="21" spans="1:2" ht="15">
      <c r="A21" s="16" t="s">
        <v>323</v>
      </c>
      <c r="B21"/>
    </row>
    <row r="22" spans="1:2" ht="15">
      <c r="A22" s="16" t="s">
        <v>40</v>
      </c>
      <c r="B22"/>
    </row>
    <row r="23" spans="1:2" ht="15">
      <c r="A23" s="16" t="s">
        <v>92</v>
      </c>
      <c r="B23"/>
    </row>
    <row r="24" spans="1:2" ht="15">
      <c r="A24" s="16" t="s">
        <v>150</v>
      </c>
      <c r="B24"/>
    </row>
    <row r="25" spans="1:2" ht="15">
      <c r="A25" s="16" t="s">
        <v>65</v>
      </c>
      <c r="B25"/>
    </row>
    <row r="26" spans="1:2" ht="15">
      <c r="A26" s="16" t="s">
        <v>159</v>
      </c>
      <c r="B26"/>
    </row>
    <row r="27" spans="1:2" ht="15">
      <c r="A27" s="16" t="s">
        <v>222</v>
      </c>
      <c r="B27"/>
    </row>
    <row r="28" spans="1:2" ht="15">
      <c r="A28" s="16" t="s">
        <v>143</v>
      </c>
      <c r="B28"/>
    </row>
    <row r="29" spans="1:2" ht="15">
      <c r="A29" s="16" t="s">
        <v>154</v>
      </c>
      <c r="B29"/>
    </row>
    <row r="30" spans="1:2" ht="15">
      <c r="A30" s="16" t="s">
        <v>31</v>
      </c>
      <c r="B30"/>
    </row>
    <row r="31" spans="1:2" ht="15">
      <c r="A31" s="16" t="s">
        <v>331</v>
      </c>
      <c r="B31"/>
    </row>
    <row r="32" spans="1:2" ht="15">
      <c r="A32" s="16" t="s">
        <v>249</v>
      </c>
      <c r="B32"/>
    </row>
    <row r="33" spans="1:2" ht="15">
      <c r="A33" s="16" t="s">
        <v>87</v>
      </c>
      <c r="B33"/>
    </row>
    <row r="34" spans="1:2" ht="15">
      <c r="A34" s="16" t="s">
        <v>252</v>
      </c>
      <c r="B34"/>
    </row>
    <row r="35" spans="1:2" ht="15">
      <c r="A35" s="16" t="s">
        <v>190</v>
      </c>
      <c r="B35"/>
    </row>
    <row r="36" spans="1:2" ht="15">
      <c r="A36" s="16" t="s">
        <v>102</v>
      </c>
      <c r="B36"/>
    </row>
    <row r="37" spans="1:2" ht="15">
      <c r="A37" s="16" t="s">
        <v>54</v>
      </c>
      <c r="B37"/>
    </row>
    <row r="38" spans="1:2" ht="15">
      <c r="A38" s="16" t="s">
        <v>29</v>
      </c>
      <c r="B38"/>
    </row>
    <row r="39" spans="1:2" ht="15">
      <c r="A39" s="16" t="s">
        <v>339</v>
      </c>
      <c r="B39"/>
    </row>
    <row r="40" spans="1:2" ht="15">
      <c r="A40" s="16" t="s">
        <v>337</v>
      </c>
      <c r="B40"/>
    </row>
    <row r="41" spans="1:2" ht="15">
      <c r="A41" s="16" t="s">
        <v>341</v>
      </c>
      <c r="B41"/>
    </row>
    <row r="42" spans="1:2" ht="15">
      <c r="A42" s="16" t="s">
        <v>333</v>
      </c>
      <c r="B42"/>
    </row>
    <row r="43" spans="1:2" ht="15">
      <c r="A43" s="16" t="s">
        <v>327</v>
      </c>
      <c r="B43"/>
    </row>
    <row r="44" spans="1:2" ht="15">
      <c r="A44" s="16" t="s">
        <v>400</v>
      </c>
      <c r="B44"/>
    </row>
    <row r="45" ht="15">
      <c r="B45"/>
    </row>
    <row r="46" ht="15">
      <c r="B46"/>
    </row>
    <row r="47" ht="15">
      <c r="B47"/>
    </row>
    <row r="48" ht="15">
      <c r="B48"/>
    </row>
    <row r="49" ht="15">
      <c r="B49"/>
    </row>
    <row r="50" ht="15">
      <c r="B50"/>
    </row>
    <row r="51" ht="15">
      <c r="B51"/>
    </row>
    <row r="52" ht="15">
      <c r="B52"/>
    </row>
    <row r="53" ht="15">
      <c r="B53"/>
    </row>
    <row r="54" ht="15">
      <c r="B54"/>
    </row>
    <row r="55" ht="15">
      <c r="B55"/>
    </row>
    <row r="56" ht="15">
      <c r="B56"/>
    </row>
    <row r="57" ht="15">
      <c r="B57"/>
    </row>
    <row r="58" ht="15">
      <c r="B58"/>
    </row>
    <row r="59" ht="15">
      <c r="B59"/>
    </row>
    <row r="60" ht="15">
      <c r="B60"/>
    </row>
    <row r="61" ht="15">
      <c r="B61"/>
    </row>
    <row r="62" ht="15">
      <c r="B62"/>
    </row>
    <row r="63" ht="15">
      <c r="B63"/>
    </row>
    <row r="64" ht="15">
      <c r="B64"/>
    </row>
    <row r="65" ht="15">
      <c r="B65"/>
    </row>
    <row r="66" ht="15">
      <c r="B66"/>
    </row>
    <row r="67" ht="15">
      <c r="B67"/>
    </row>
    <row r="68" ht="15">
      <c r="B68"/>
    </row>
    <row r="69" ht="15">
      <c r="B69"/>
    </row>
    <row r="70" ht="15">
      <c r="B70"/>
    </row>
    <row r="71" ht="15">
      <c r="B71"/>
    </row>
    <row r="72" ht="15">
      <c r="B72"/>
    </row>
    <row r="73" ht="15">
      <c r="B73"/>
    </row>
    <row r="74" ht="15">
      <c r="B74"/>
    </row>
    <row r="75" ht="15">
      <c r="B75"/>
    </row>
    <row r="76" ht="15">
      <c r="B76"/>
    </row>
    <row r="77" ht="15">
      <c r="B77"/>
    </row>
    <row r="78" ht="15">
      <c r="B78"/>
    </row>
    <row r="79" ht="15">
      <c r="B79"/>
    </row>
    <row r="80" ht="15">
      <c r="B80"/>
    </row>
    <row r="81" ht="15">
      <c r="B81"/>
    </row>
    <row r="82" ht="15">
      <c r="B82"/>
    </row>
    <row r="83" ht="15">
      <c r="B83"/>
    </row>
    <row r="84" ht="15">
      <c r="B84"/>
    </row>
    <row r="85" ht="15">
      <c r="B85"/>
    </row>
    <row r="86" ht="15">
      <c r="B86"/>
    </row>
    <row r="87" ht="15">
      <c r="B87"/>
    </row>
    <row r="88" ht="15">
      <c r="B88"/>
    </row>
    <row r="89" ht="15">
      <c r="B89"/>
    </row>
    <row r="90" ht="15">
      <c r="B90"/>
    </row>
    <row r="91" ht="15">
      <c r="B91"/>
    </row>
    <row r="92" ht="15">
      <c r="B92"/>
    </row>
    <row r="93" ht="15">
      <c r="B93"/>
    </row>
    <row r="94" ht="15">
      <c r="B94"/>
    </row>
    <row r="95" ht="15">
      <c r="B95"/>
    </row>
    <row r="96" ht="15">
      <c r="B96"/>
    </row>
    <row r="97" ht="15">
      <c r="B97"/>
    </row>
    <row r="98" ht="15">
      <c r="B98"/>
    </row>
    <row r="99" ht="15">
      <c r="B99"/>
    </row>
    <row r="100" ht="15">
      <c r="B100"/>
    </row>
    <row r="101" ht="15">
      <c r="B101"/>
    </row>
    <row r="102" ht="15">
      <c r="B102"/>
    </row>
    <row r="103" ht="15">
      <c r="B103"/>
    </row>
    <row r="104" ht="15">
      <c r="B104"/>
    </row>
    <row r="105" ht="15">
      <c r="B105"/>
    </row>
    <row r="106" ht="15">
      <c r="B106"/>
    </row>
    <row r="107" ht="15">
      <c r="B107"/>
    </row>
    <row r="108" ht="15">
      <c r="B108"/>
    </row>
    <row r="109" ht="15">
      <c r="B109"/>
    </row>
    <row r="110" ht="15">
      <c r="B110"/>
    </row>
    <row r="111" ht="15">
      <c r="B111"/>
    </row>
    <row r="112" ht="15">
      <c r="B112"/>
    </row>
    <row r="113" ht="15">
      <c r="B113"/>
    </row>
    <row r="114" ht="15">
      <c r="B114"/>
    </row>
    <row r="115" ht="15">
      <c r="B115"/>
    </row>
    <row r="116" ht="15">
      <c r="B116"/>
    </row>
    <row r="117" ht="15">
      <c r="B117"/>
    </row>
    <row r="118" ht="15">
      <c r="B118"/>
    </row>
    <row r="119" ht="15">
      <c r="B119"/>
    </row>
    <row r="120" ht="15">
      <c r="B120"/>
    </row>
    <row r="121" ht="15">
      <c r="B121"/>
    </row>
    <row r="122" ht="15">
      <c r="B122"/>
    </row>
    <row r="123" ht="15">
      <c r="B123"/>
    </row>
    <row r="124" ht="15">
      <c r="B124"/>
    </row>
    <row r="125" ht="15">
      <c r="B125"/>
    </row>
    <row r="126" ht="15">
      <c r="B126"/>
    </row>
    <row r="127" ht="15">
      <c r="B127"/>
    </row>
    <row r="128" ht="15">
      <c r="B128"/>
    </row>
    <row r="129" ht="15">
      <c r="B129"/>
    </row>
    <row r="130" ht="15">
      <c r="B130"/>
    </row>
    <row r="131" ht="15">
      <c r="B131"/>
    </row>
    <row r="132" ht="15">
      <c r="B132"/>
    </row>
    <row r="133" ht="15">
      <c r="B133"/>
    </row>
    <row r="134" ht="15">
      <c r="B134"/>
    </row>
    <row r="135" ht="15">
      <c r="B135"/>
    </row>
    <row r="136" ht="15">
      <c r="B136"/>
    </row>
    <row r="137" ht="15">
      <c r="B137"/>
    </row>
    <row r="138" ht="15">
      <c r="B138"/>
    </row>
    <row r="139" ht="15">
      <c r="B139"/>
    </row>
    <row r="140" ht="15">
      <c r="B140"/>
    </row>
    <row r="141" ht="15">
      <c r="B141"/>
    </row>
    <row r="142" ht="15">
      <c r="B142"/>
    </row>
    <row r="143" ht="15">
      <c r="B143"/>
    </row>
    <row r="144" ht="15">
      <c r="B144"/>
    </row>
    <row r="145" ht="15">
      <c r="B145"/>
    </row>
    <row r="146" ht="15">
      <c r="B146"/>
    </row>
    <row r="147" ht="15">
      <c r="B147"/>
    </row>
    <row r="148" ht="15">
      <c r="B148"/>
    </row>
    <row r="149" ht="15">
      <c r="B149"/>
    </row>
    <row r="150" ht="15">
      <c r="B150"/>
    </row>
    <row r="151" ht="15">
      <c r="B151"/>
    </row>
    <row r="152" ht="15">
      <c r="B152"/>
    </row>
    <row r="153" ht="15">
      <c r="B153"/>
    </row>
    <row r="154" ht="15">
      <c r="B154"/>
    </row>
    <row r="155" ht="15">
      <c r="B155"/>
    </row>
    <row r="156" ht="15">
      <c r="B156"/>
    </row>
    <row r="157" ht="15">
      <c r="B157"/>
    </row>
    <row r="158" ht="15">
      <c r="B158"/>
    </row>
    <row r="159" ht="15">
      <c r="B159"/>
    </row>
    <row r="160" ht="15">
      <c r="B160"/>
    </row>
    <row r="161" ht="15">
      <c r="B161"/>
    </row>
    <row r="162" ht="15">
      <c r="B162"/>
    </row>
    <row r="163" ht="15">
      <c r="B163"/>
    </row>
    <row r="164" ht="15">
      <c r="B164"/>
    </row>
    <row r="165" ht="15">
      <c r="B165"/>
    </row>
    <row r="166" ht="15">
      <c r="B166"/>
    </row>
    <row r="167" ht="15">
      <c r="B167"/>
    </row>
    <row r="168" ht="15">
      <c r="B168"/>
    </row>
    <row r="169" ht="15">
      <c r="B169"/>
    </row>
    <row r="170" ht="15">
      <c r="B170"/>
    </row>
    <row r="171" ht="15">
      <c r="B171"/>
    </row>
    <row r="172" ht="15">
      <c r="B172"/>
    </row>
    <row r="173" ht="15">
      <c r="B173"/>
    </row>
    <row r="174" ht="15">
      <c r="B174"/>
    </row>
    <row r="175" ht="15">
      <c r="B175"/>
    </row>
    <row r="176" ht="15">
      <c r="B176"/>
    </row>
    <row r="177" ht="15">
      <c r="B177"/>
    </row>
    <row r="178" ht="15">
      <c r="B178"/>
    </row>
    <row r="179" ht="15">
      <c r="B179"/>
    </row>
    <row r="180" ht="15">
      <c r="B180"/>
    </row>
    <row r="181" ht="15">
      <c r="B181"/>
    </row>
    <row r="182" ht="15">
      <c r="B182"/>
    </row>
    <row r="183" ht="15">
      <c r="B183"/>
    </row>
    <row r="184" ht="15">
      <c r="B184"/>
    </row>
    <row r="185" ht="15">
      <c r="B185"/>
    </row>
    <row r="186" ht="15">
      <c r="B186"/>
    </row>
    <row r="187" ht="15">
      <c r="B187"/>
    </row>
    <row r="188" ht="15">
      <c r="B188"/>
    </row>
    <row r="189" ht="15">
      <c r="B189"/>
    </row>
    <row r="190" ht="15">
      <c r="B190"/>
    </row>
    <row r="191" ht="15">
      <c r="B191"/>
    </row>
    <row r="192" ht="15">
      <c r="B192"/>
    </row>
    <row r="193" ht="15">
      <c r="B193"/>
    </row>
    <row r="194" ht="15">
      <c r="B194"/>
    </row>
    <row r="195" ht="15">
      <c r="B195"/>
    </row>
    <row r="196" ht="15">
      <c r="B196"/>
    </row>
    <row r="197" ht="15">
      <c r="B197"/>
    </row>
    <row r="198" ht="15">
      <c r="B198"/>
    </row>
    <row r="199" ht="15">
      <c r="B199"/>
    </row>
    <row r="200" ht="15">
      <c r="B200"/>
    </row>
    <row r="201" ht="15">
      <c r="B201"/>
    </row>
    <row r="202" ht="15">
      <c r="B202"/>
    </row>
    <row r="203" ht="15">
      <c r="B203"/>
    </row>
    <row r="204" ht="15">
      <c r="B204"/>
    </row>
    <row r="205" ht="15">
      <c r="B205"/>
    </row>
    <row r="206" ht="15">
      <c r="B206"/>
    </row>
    <row r="207" ht="15">
      <c r="B207"/>
    </row>
    <row r="208" ht="15">
      <c r="B208"/>
    </row>
    <row r="209" ht="15">
      <c r="B209"/>
    </row>
    <row r="210" ht="15">
      <c r="B210"/>
    </row>
    <row r="211" ht="15">
      <c r="B211"/>
    </row>
    <row r="212" ht="15">
      <c r="B212"/>
    </row>
    <row r="213" ht="15">
      <c r="B213"/>
    </row>
    <row r="214" ht="15">
      <c r="B214"/>
    </row>
    <row r="215" ht="15">
      <c r="B215"/>
    </row>
    <row r="216" ht="15">
      <c r="B216"/>
    </row>
    <row r="217" ht="15">
      <c r="B217"/>
    </row>
    <row r="218" ht="15">
      <c r="B218"/>
    </row>
    <row r="219" ht="15">
      <c r="B219"/>
    </row>
    <row r="220" ht="15">
      <c r="B220"/>
    </row>
    <row r="221" ht="15">
      <c r="B221"/>
    </row>
    <row r="222" ht="15">
      <c r="B222"/>
    </row>
    <row r="223" ht="15">
      <c r="B223"/>
    </row>
    <row r="224" ht="15">
      <c r="B224"/>
    </row>
    <row r="225" ht="15">
      <c r="B225"/>
    </row>
    <row r="226" ht="15">
      <c r="B226"/>
    </row>
    <row r="227" ht="15">
      <c r="B227"/>
    </row>
    <row r="228" ht="15">
      <c r="B228"/>
    </row>
    <row r="229" ht="15">
      <c r="B229"/>
    </row>
    <row r="230" ht="15">
      <c r="B230"/>
    </row>
    <row r="231" ht="15">
      <c r="B231"/>
    </row>
    <row r="232" ht="15">
      <c r="B232"/>
    </row>
    <row r="233" ht="15">
      <c r="B233"/>
    </row>
    <row r="234" ht="15">
      <c r="B234"/>
    </row>
    <row r="235" ht="15">
      <c r="B235"/>
    </row>
    <row r="236" ht="15">
      <c r="B236"/>
    </row>
    <row r="237" ht="15">
      <c r="B237"/>
    </row>
    <row r="238" ht="15">
      <c r="B238"/>
    </row>
    <row r="239" ht="15">
      <c r="B239"/>
    </row>
    <row r="240" ht="15">
      <c r="B240"/>
    </row>
    <row r="241" ht="15">
      <c r="B241"/>
    </row>
    <row r="242" ht="15">
      <c r="B242"/>
    </row>
    <row r="243" ht="15">
      <c r="B243"/>
    </row>
    <row r="244" ht="15">
      <c r="B244"/>
    </row>
    <row r="245" ht="15">
      <c r="B245"/>
    </row>
    <row r="246" ht="15">
      <c r="B246"/>
    </row>
    <row r="247" ht="15">
      <c r="B247"/>
    </row>
    <row r="248" ht="15">
      <c r="B248"/>
    </row>
    <row r="249" ht="15">
      <c r="B249"/>
    </row>
    <row r="250" ht="15">
      <c r="B250"/>
    </row>
    <row r="251" ht="15">
      <c r="B251"/>
    </row>
    <row r="252" ht="15">
      <c r="B252"/>
    </row>
    <row r="253" ht="15">
      <c r="B253"/>
    </row>
    <row r="254" ht="15">
      <c r="B254"/>
    </row>
    <row r="255" ht="15">
      <c r="B255"/>
    </row>
    <row r="256" ht="15">
      <c r="B256"/>
    </row>
    <row r="257" ht="15">
      <c r="B257"/>
    </row>
    <row r="258" ht="15">
      <c r="B258"/>
    </row>
    <row r="259" ht="15">
      <c r="B259"/>
    </row>
    <row r="260" ht="15">
      <c r="B260"/>
    </row>
    <row r="261" ht="15">
      <c r="B261"/>
    </row>
    <row r="262" ht="15">
      <c r="B262"/>
    </row>
    <row r="263" ht="15">
      <c r="B263"/>
    </row>
    <row r="264" ht="15">
      <c r="B264"/>
    </row>
    <row r="265" ht="15">
      <c r="B265"/>
    </row>
    <row r="266" ht="15">
      <c r="B266"/>
    </row>
    <row r="267" ht="15">
      <c r="B267"/>
    </row>
    <row r="268" ht="15">
      <c r="B268"/>
    </row>
    <row r="269" ht="15">
      <c r="B2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C3:H18"/>
  <sheetViews>
    <sheetView zoomScalePageLayoutView="0" workbookViewId="0" topLeftCell="A1">
      <selection activeCell="C18" sqref="C18:D18"/>
    </sheetView>
  </sheetViews>
  <sheetFormatPr defaultColWidth="9.140625" defaultRowHeight="20.25" customHeight="1"/>
  <cols>
    <col min="1" max="2" width="9.140625" style="17" customWidth="1"/>
    <col min="3" max="3" width="4.7109375" style="17" customWidth="1"/>
    <col min="4" max="4" width="81.8515625" style="17" customWidth="1"/>
    <col min="5" max="16384" width="9.140625" style="17" customWidth="1"/>
  </cols>
  <sheetData>
    <row r="3" spans="3:4" ht="20.25" customHeight="1">
      <c r="C3" s="17" t="s">
        <v>394</v>
      </c>
      <c r="D3" s="17" t="s">
        <v>395</v>
      </c>
    </row>
    <row r="4" spans="3:4" ht="20.25" customHeight="1">
      <c r="C4" s="18" t="s">
        <v>500</v>
      </c>
      <c r="D4" s="18" t="s">
        <v>502</v>
      </c>
    </row>
    <row r="5" spans="3:4" ht="20.25" customHeight="1">
      <c r="C5" s="36" t="s">
        <v>23</v>
      </c>
      <c r="D5" s="35" t="s">
        <v>24</v>
      </c>
    </row>
    <row r="6" spans="3:4" ht="20.25" customHeight="1">
      <c r="C6" s="36" t="s">
        <v>47</v>
      </c>
      <c r="D6" s="35" t="s">
        <v>48</v>
      </c>
    </row>
    <row r="7" spans="3:4" ht="34.5" customHeight="1">
      <c r="C7" s="36" t="s">
        <v>58</v>
      </c>
      <c r="D7" s="35" t="s">
        <v>496</v>
      </c>
    </row>
    <row r="8" spans="3:4" ht="20.25" customHeight="1">
      <c r="C8" s="36" t="s">
        <v>69</v>
      </c>
      <c r="D8" s="35" t="s">
        <v>70</v>
      </c>
    </row>
    <row r="9" spans="3:4" ht="20.25" customHeight="1">
      <c r="C9" s="18" t="s">
        <v>504</v>
      </c>
      <c r="D9" s="18" t="s">
        <v>503</v>
      </c>
    </row>
    <row r="10" spans="3:8" ht="20.25" customHeight="1">
      <c r="C10" s="36" t="s">
        <v>23</v>
      </c>
      <c r="D10" s="35" t="s">
        <v>130</v>
      </c>
      <c r="E10" s="35"/>
      <c r="F10" s="35"/>
      <c r="G10" s="35"/>
      <c r="H10" s="35"/>
    </row>
    <row r="11" spans="3:8" ht="20.25" customHeight="1">
      <c r="C11" s="36" t="s">
        <v>47</v>
      </c>
      <c r="D11" s="35" t="s">
        <v>152</v>
      </c>
      <c r="E11" s="35"/>
      <c r="F11" s="35"/>
      <c r="G11" s="35"/>
      <c r="H11" s="35"/>
    </row>
    <row r="12" spans="3:8" ht="20.25" customHeight="1">
      <c r="C12" s="36" t="s">
        <v>58</v>
      </c>
      <c r="D12" s="35" t="s">
        <v>172</v>
      </c>
      <c r="E12" s="35"/>
      <c r="F12" s="35"/>
      <c r="G12" s="35"/>
      <c r="H12" s="35"/>
    </row>
    <row r="13" spans="3:4" ht="20.25" customHeight="1">
      <c r="C13" s="19" t="s">
        <v>505</v>
      </c>
      <c r="D13" s="19" t="s">
        <v>506</v>
      </c>
    </row>
    <row r="14" spans="3:8" ht="20.25" customHeight="1">
      <c r="C14" s="36" t="s">
        <v>23</v>
      </c>
      <c r="D14" s="35" t="s">
        <v>130</v>
      </c>
      <c r="E14" s="35"/>
      <c r="F14" s="35"/>
      <c r="G14" s="35"/>
      <c r="H14" s="35"/>
    </row>
    <row r="15" spans="3:8" ht="20.25" customHeight="1">
      <c r="C15" s="36" t="s">
        <v>47</v>
      </c>
      <c r="D15" s="35" t="s">
        <v>152</v>
      </c>
      <c r="E15" s="35"/>
      <c r="F15" s="35"/>
      <c r="G15" s="35"/>
      <c r="H15" s="35"/>
    </row>
    <row r="16" spans="3:8" ht="20.25" customHeight="1">
      <c r="C16" s="36" t="s">
        <v>58</v>
      </c>
      <c r="D16" s="35" t="s">
        <v>172</v>
      </c>
      <c r="E16" s="35"/>
      <c r="F16" s="35"/>
      <c r="G16" s="35"/>
      <c r="H16" s="35"/>
    </row>
    <row r="17" spans="3:4" ht="20.25" customHeight="1">
      <c r="C17" s="19" t="s">
        <v>508</v>
      </c>
      <c r="D17" s="19" t="s">
        <v>507</v>
      </c>
    </row>
    <row r="18" spans="3:4" ht="20.25" customHeight="1">
      <c r="C18" s="19" t="s">
        <v>510</v>
      </c>
      <c r="D18" s="19" t="s">
        <v>509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244"/>
  <sheetViews>
    <sheetView showZeros="0" zoomScalePageLayoutView="0" workbookViewId="0" topLeftCell="A1">
      <pane ySplit="5" topLeftCell="BM238" activePane="bottomLeft" state="frozen"/>
      <selection pane="topLeft" activeCell="A1" sqref="A1"/>
      <selection pane="bottomLeft" activeCell="L242" sqref="L242"/>
    </sheetView>
  </sheetViews>
  <sheetFormatPr defaultColWidth="9.140625" defaultRowHeight="15"/>
  <cols>
    <col min="1" max="1" width="5.28125" style="55" customWidth="1"/>
    <col min="2" max="2" width="8.140625" style="56" hidden="1" customWidth="1"/>
    <col min="3" max="3" width="45.140625" style="55" customWidth="1"/>
    <col min="4" max="4" width="16.8515625" style="55" customWidth="1"/>
    <col min="5" max="6" width="22.7109375" style="55" hidden="1" customWidth="1"/>
    <col min="7" max="7" width="18.140625" style="55" hidden="1" customWidth="1"/>
    <col min="8" max="8" width="8.8515625" style="55" hidden="1" customWidth="1"/>
    <col min="9" max="9" width="22.7109375" style="55" hidden="1" customWidth="1"/>
    <col min="10" max="11" width="0" style="55" hidden="1" customWidth="1"/>
    <col min="12" max="12" width="21.8515625" style="57" customWidth="1"/>
    <col min="13" max="13" width="20.00390625" style="55" customWidth="1"/>
    <col min="14" max="14" width="20.28125" style="55" customWidth="1"/>
    <col min="15" max="16384" width="9.140625" style="55" customWidth="1"/>
  </cols>
  <sheetData>
    <row r="1" ht="23.25" customHeight="1">
      <c r="A1" s="21" t="s">
        <v>471</v>
      </c>
    </row>
    <row r="2" ht="18.75">
      <c r="C2" s="8" t="s">
        <v>512</v>
      </c>
    </row>
    <row r="3" ht="15">
      <c r="L3" s="54"/>
    </row>
    <row r="4" spans="12:14" ht="15.75">
      <c r="L4" s="92" t="s">
        <v>421</v>
      </c>
      <c r="M4" s="92"/>
      <c r="N4" s="92"/>
    </row>
    <row r="5" spans="1:14" ht="157.5">
      <c r="A5" s="1" t="s">
        <v>18</v>
      </c>
      <c r="B5" s="1" t="s">
        <v>401</v>
      </c>
      <c r="C5" s="1" t="s">
        <v>19</v>
      </c>
      <c r="D5" s="1" t="s">
        <v>20</v>
      </c>
      <c r="E5" s="1" t="s">
        <v>21</v>
      </c>
      <c r="F5" s="1" t="s">
        <v>422</v>
      </c>
      <c r="G5" s="1" t="s">
        <v>398</v>
      </c>
      <c r="H5" s="1" t="s">
        <v>22</v>
      </c>
      <c r="I5" s="1" t="s">
        <v>414</v>
      </c>
      <c r="J5" s="65" t="s">
        <v>394</v>
      </c>
      <c r="K5" s="65" t="s">
        <v>396</v>
      </c>
      <c r="L5" s="1" t="s">
        <v>515</v>
      </c>
      <c r="M5" s="1" t="s">
        <v>517</v>
      </c>
      <c r="N5" s="1" t="s">
        <v>516</v>
      </c>
    </row>
    <row r="6" spans="1:14" ht="24" customHeight="1">
      <c r="A6" s="43" t="s">
        <v>500</v>
      </c>
      <c r="B6" s="44"/>
      <c r="C6" s="45" t="s">
        <v>501</v>
      </c>
      <c r="D6" s="46"/>
      <c r="E6" s="46"/>
      <c r="F6" s="46"/>
      <c r="G6" s="46"/>
      <c r="H6" s="46"/>
      <c r="I6" s="46"/>
      <c r="J6" s="46"/>
      <c r="K6" s="46"/>
      <c r="L6" s="58"/>
      <c r="M6" s="58"/>
      <c r="N6" s="59"/>
    </row>
    <row r="7" spans="1:14" ht="23.25" customHeight="1">
      <c r="A7" s="40" t="s">
        <v>23</v>
      </c>
      <c r="B7" s="41"/>
      <c r="C7" s="40" t="s">
        <v>24</v>
      </c>
      <c r="D7" s="32"/>
      <c r="E7" s="32"/>
      <c r="F7" s="32"/>
      <c r="G7" s="32"/>
      <c r="H7" s="32"/>
      <c r="I7" s="32"/>
      <c r="J7" s="32"/>
      <c r="K7" s="32"/>
      <c r="L7" s="60"/>
      <c r="M7" s="60"/>
      <c r="N7" s="61"/>
    </row>
    <row r="8" spans="1:14" ht="94.5">
      <c r="A8" s="55">
        <v>1</v>
      </c>
      <c r="B8" s="3" t="s">
        <v>109</v>
      </c>
      <c r="C8" s="4" t="s">
        <v>397</v>
      </c>
      <c r="D8" s="4" t="s">
        <v>25</v>
      </c>
      <c r="E8" s="4" t="s">
        <v>26</v>
      </c>
      <c r="F8" s="4" t="s">
        <v>103</v>
      </c>
      <c r="G8" s="4" t="s">
        <v>27</v>
      </c>
      <c r="H8" s="2"/>
      <c r="I8" s="2"/>
      <c r="J8" s="4" t="s">
        <v>105</v>
      </c>
      <c r="K8" s="4" t="str">
        <f aca="true" t="shared" si="0" ref="K8:K42">CONCATENATE(J8," ",B8)</f>
        <v>AI 01</v>
      </c>
      <c r="L8" s="28" t="str">
        <f>VLOOKUP($A8,'Phan ra theo So nganh'!$C$7:$H$279,3,0)</f>
        <v>đã hoàn thành</v>
      </c>
      <c r="M8" s="28"/>
      <c r="N8" s="28"/>
    </row>
    <row r="9" spans="1:14" ht="47.25">
      <c r="A9" s="55">
        <v>2</v>
      </c>
      <c r="B9" s="3" t="s">
        <v>110</v>
      </c>
      <c r="C9" s="4" t="s">
        <v>28</v>
      </c>
      <c r="D9" s="4" t="s">
        <v>29</v>
      </c>
      <c r="E9" s="4" t="s">
        <v>26</v>
      </c>
      <c r="F9" s="4" t="s">
        <v>103</v>
      </c>
      <c r="G9" s="4" t="s">
        <v>27</v>
      </c>
      <c r="H9" s="2"/>
      <c r="I9" s="2"/>
      <c r="J9" s="4" t="s">
        <v>105</v>
      </c>
      <c r="K9" s="4" t="str">
        <f t="shared" si="0"/>
        <v>AI 02</v>
      </c>
      <c r="L9" s="28" t="str">
        <f>VLOOKUP($A9,'Phan ra theo So nganh'!$C$7:$H$279,3,0)</f>
        <v>Báo cáo số 143/BC-UBND ngày 15/6/2019</v>
      </c>
      <c r="M9" s="28"/>
      <c r="N9" s="28"/>
    </row>
    <row r="10" spans="1:14" ht="47.25">
      <c r="A10" s="55">
        <v>3</v>
      </c>
      <c r="B10" s="3" t="s">
        <v>111</v>
      </c>
      <c r="C10" s="4" t="s">
        <v>30</v>
      </c>
      <c r="D10" s="4" t="s">
        <v>31</v>
      </c>
      <c r="E10" s="4" t="s">
        <v>26</v>
      </c>
      <c r="F10" s="4" t="s">
        <v>103</v>
      </c>
      <c r="G10" s="4" t="s">
        <v>27</v>
      </c>
      <c r="H10" s="2"/>
      <c r="I10" s="2"/>
      <c r="J10" s="4" t="s">
        <v>105</v>
      </c>
      <c r="K10" s="4" t="str">
        <f t="shared" si="0"/>
        <v>AI 03</v>
      </c>
      <c r="L10" s="28">
        <f>VLOOKUP($A10,'Phan ra theo So nganh'!$C$7:$H$279,3,0)</f>
        <v>0</v>
      </c>
      <c r="M10" s="28">
        <f>VLOOKUP($A10,'Phan ra theo So nganh'!$C$7:$H$279,4,0)</f>
        <v>0</v>
      </c>
      <c r="N10" s="28">
        <f>VLOOKUP($A10,'Phan ra theo So nganh'!$C$7:$H$279,5,0)</f>
        <v>0</v>
      </c>
    </row>
    <row r="11" spans="1:14" ht="36" customHeight="1">
      <c r="A11" s="55">
        <v>4</v>
      </c>
      <c r="B11" s="3" t="s">
        <v>112</v>
      </c>
      <c r="C11" s="4" t="s">
        <v>32</v>
      </c>
      <c r="D11" s="4" t="s">
        <v>31</v>
      </c>
      <c r="E11" s="4" t="s">
        <v>26</v>
      </c>
      <c r="F11" s="4" t="s">
        <v>103</v>
      </c>
      <c r="G11" s="4" t="s">
        <v>27</v>
      </c>
      <c r="H11" s="2"/>
      <c r="I11" s="2"/>
      <c r="J11" s="4" t="s">
        <v>105</v>
      </c>
      <c r="K11" s="4" t="str">
        <f t="shared" si="0"/>
        <v>AI 04</v>
      </c>
      <c r="L11" s="28">
        <f>VLOOKUP($A11,'Phan ra theo So nganh'!$C$7:$H$279,3,0)</f>
        <v>0</v>
      </c>
      <c r="M11" s="28">
        <f>VLOOKUP($A11,'Phan ra theo So nganh'!$C$7:$H$279,4,0)</f>
        <v>0</v>
      </c>
      <c r="N11" s="28">
        <f>VLOOKUP($A11,'Phan ra theo So nganh'!$C$7:$H$279,5,0)</f>
        <v>0</v>
      </c>
    </row>
    <row r="12" spans="1:14" ht="39.75" customHeight="1">
      <c r="A12" s="55">
        <v>5</v>
      </c>
      <c r="B12" s="3" t="s">
        <v>113</v>
      </c>
      <c r="C12" s="4" t="s">
        <v>33</v>
      </c>
      <c r="D12" s="4" t="s">
        <v>29</v>
      </c>
      <c r="E12" s="4" t="s">
        <v>26</v>
      </c>
      <c r="F12" s="4" t="s">
        <v>103</v>
      </c>
      <c r="G12" s="4" t="s">
        <v>27</v>
      </c>
      <c r="H12" s="2"/>
      <c r="I12" s="2"/>
      <c r="J12" s="4" t="s">
        <v>105</v>
      </c>
      <c r="K12" s="4" t="str">
        <f t="shared" si="0"/>
        <v>AI 05</v>
      </c>
      <c r="L12" s="28">
        <f>VLOOKUP($A12,'Phan ra theo So nganh'!$C$7:$H$279,3,0)</f>
        <v>0</v>
      </c>
      <c r="M12" s="28">
        <f>VLOOKUP($A12,'Phan ra theo So nganh'!$C$7:$H$279,4,0)</f>
        <v>0</v>
      </c>
      <c r="N12" s="28">
        <f>VLOOKUP($A12,'Phan ra theo So nganh'!$C$7:$H$279,5,0)</f>
        <v>0</v>
      </c>
    </row>
    <row r="13" spans="1:14" ht="37.5" customHeight="1">
      <c r="A13" s="55">
        <v>6</v>
      </c>
      <c r="B13" s="3" t="s">
        <v>114</v>
      </c>
      <c r="C13" s="4" t="s">
        <v>34</v>
      </c>
      <c r="D13" s="4" t="s">
        <v>35</v>
      </c>
      <c r="E13" s="4" t="s">
        <v>26</v>
      </c>
      <c r="F13" s="4" t="s">
        <v>103</v>
      </c>
      <c r="G13" s="4" t="s">
        <v>27</v>
      </c>
      <c r="H13" s="2"/>
      <c r="I13" s="2"/>
      <c r="J13" s="4" t="s">
        <v>105</v>
      </c>
      <c r="K13" s="4" t="str">
        <f t="shared" si="0"/>
        <v>AI 06</v>
      </c>
      <c r="L13" s="28">
        <f>VLOOKUP($A13,'Phan ra theo So nganh'!$C$7:$H$279,3,0)</f>
        <v>0</v>
      </c>
      <c r="M13" s="28">
        <f>VLOOKUP($A13,'Phan ra theo So nganh'!$C$7:$H$279,4,0)</f>
        <v>0</v>
      </c>
      <c r="N13" s="28">
        <f>VLOOKUP($A13,'Phan ra theo So nganh'!$C$7:$H$279,5,0)</f>
        <v>0</v>
      </c>
    </row>
    <row r="14" spans="1:14" ht="47.25">
      <c r="A14" s="55">
        <v>7</v>
      </c>
      <c r="B14" s="3" t="s">
        <v>115</v>
      </c>
      <c r="C14" s="4" t="s">
        <v>36</v>
      </c>
      <c r="D14" s="4" t="s">
        <v>25</v>
      </c>
      <c r="E14" s="4" t="s">
        <v>26</v>
      </c>
      <c r="F14" s="4" t="s">
        <v>104</v>
      </c>
      <c r="G14" s="4" t="s">
        <v>37</v>
      </c>
      <c r="H14" s="2"/>
      <c r="I14" s="2"/>
      <c r="J14" s="4" t="s">
        <v>105</v>
      </c>
      <c r="K14" s="4" t="str">
        <f t="shared" si="0"/>
        <v>AI 07</v>
      </c>
      <c r="L14" s="28">
        <f>VLOOKUP($A14,'Phan ra theo So nganh'!$C$7:$H$279,3,0)</f>
        <v>0</v>
      </c>
      <c r="M14" s="28">
        <f>VLOOKUP($A14,'Phan ra theo So nganh'!$C$7:$H$279,4,0)</f>
        <v>0</v>
      </c>
      <c r="N14" s="28" t="str">
        <f>VLOOKUP($A14,'Phan ra theo So nganh'!$C$7:$H$279,5,0)</f>
        <v>Tháng 11/2019</v>
      </c>
    </row>
    <row r="15" spans="1:14" ht="47.25">
      <c r="A15" s="55">
        <v>8</v>
      </c>
      <c r="B15" s="3" t="s">
        <v>116</v>
      </c>
      <c r="C15" s="4" t="s">
        <v>38</v>
      </c>
      <c r="D15" s="4" t="s">
        <v>25</v>
      </c>
      <c r="E15" s="4" t="s">
        <v>26</v>
      </c>
      <c r="F15" s="4" t="s">
        <v>104</v>
      </c>
      <c r="G15" s="4" t="s">
        <v>37</v>
      </c>
      <c r="H15" s="2"/>
      <c r="I15" s="2"/>
      <c r="J15" s="4" t="s">
        <v>105</v>
      </c>
      <c r="K15" s="4" t="str">
        <f t="shared" si="0"/>
        <v>AI 08</v>
      </c>
      <c r="L15" s="28">
        <f>VLOOKUP($A15,'Phan ra theo So nganh'!$C$7:$H$279,3,0)</f>
        <v>0</v>
      </c>
      <c r="M15" s="28">
        <f>VLOOKUP($A15,'Phan ra theo So nganh'!$C$7:$H$279,4,0)</f>
        <v>0</v>
      </c>
      <c r="N15" s="28" t="str">
        <f>VLOOKUP($A15,'Phan ra theo So nganh'!$C$7:$H$279,5,0)</f>
        <v>Tháng 11/2019</v>
      </c>
    </row>
    <row r="16" spans="1:14" ht="47.25">
      <c r="A16" s="55">
        <v>9</v>
      </c>
      <c r="B16" s="3" t="s">
        <v>117</v>
      </c>
      <c r="C16" s="4" t="s">
        <v>39</v>
      </c>
      <c r="D16" s="4" t="s">
        <v>40</v>
      </c>
      <c r="E16" s="4" t="s">
        <v>26</v>
      </c>
      <c r="F16" s="4" t="s">
        <v>104</v>
      </c>
      <c r="G16" s="4" t="s">
        <v>37</v>
      </c>
      <c r="H16" s="2"/>
      <c r="I16" s="2"/>
      <c r="J16" s="4" t="s">
        <v>105</v>
      </c>
      <c r="K16" s="4" t="str">
        <f t="shared" si="0"/>
        <v>AI 09</v>
      </c>
      <c r="L16" s="28">
        <f>VLOOKUP($A16,'Phan ra theo So nganh'!$C$7:$H$279,3,0)</f>
        <v>0</v>
      </c>
      <c r="M16" s="28">
        <f>VLOOKUP($A16,'Phan ra theo So nganh'!$C$7:$H$279,4,0)</f>
        <v>0</v>
      </c>
      <c r="N16" s="28">
        <f>VLOOKUP($A16,'Phan ra theo So nganh'!$C$7:$H$279,5,0)</f>
        <v>0</v>
      </c>
    </row>
    <row r="17" spans="1:14" ht="47.25">
      <c r="A17" s="55">
        <v>10</v>
      </c>
      <c r="B17" s="3" t="s">
        <v>118</v>
      </c>
      <c r="C17" s="4" t="s">
        <v>41</v>
      </c>
      <c r="D17" s="4" t="s">
        <v>25</v>
      </c>
      <c r="E17" s="4" t="s">
        <v>26</v>
      </c>
      <c r="F17" s="4" t="s">
        <v>104</v>
      </c>
      <c r="G17" s="4" t="s">
        <v>37</v>
      </c>
      <c r="H17" s="2"/>
      <c r="I17" s="2"/>
      <c r="J17" s="4" t="s">
        <v>105</v>
      </c>
      <c r="K17" s="4" t="str">
        <f t="shared" si="0"/>
        <v>AI 10</v>
      </c>
      <c r="L17" s="28">
        <f>VLOOKUP($A17,'Phan ra theo So nganh'!$C$7:$H$279,3,0)</f>
        <v>0</v>
      </c>
      <c r="M17" s="28">
        <f>VLOOKUP($A17,'Phan ra theo So nganh'!$C$7:$H$279,4,0)</f>
        <v>0</v>
      </c>
      <c r="N17" s="28" t="str">
        <f>VLOOKUP($A17,'Phan ra theo So nganh'!$C$7:$H$279,5,0)</f>
        <v>Tháng 11/2019</v>
      </c>
    </row>
    <row r="18" spans="1:14" ht="36" customHeight="1">
      <c r="A18" s="55">
        <v>11</v>
      </c>
      <c r="B18" s="3" t="s">
        <v>119</v>
      </c>
      <c r="C18" s="4" t="s">
        <v>42</v>
      </c>
      <c r="D18" s="4" t="s">
        <v>29</v>
      </c>
      <c r="E18" s="4" t="s">
        <v>26</v>
      </c>
      <c r="F18" s="4" t="s">
        <v>104</v>
      </c>
      <c r="G18" s="4" t="s">
        <v>37</v>
      </c>
      <c r="H18" s="2"/>
      <c r="I18" s="2"/>
      <c r="J18" s="4" t="s">
        <v>105</v>
      </c>
      <c r="K18" s="4" t="str">
        <f t="shared" si="0"/>
        <v>AI 11</v>
      </c>
      <c r="L18" s="28">
        <f>VLOOKUP($A18,'Phan ra theo So nganh'!$C$7:$H$279,3,0)</f>
        <v>0</v>
      </c>
      <c r="M18" s="28">
        <f>VLOOKUP($A18,'Phan ra theo So nganh'!$C$7:$H$279,4,0)</f>
        <v>0</v>
      </c>
      <c r="N18" s="28">
        <f>VLOOKUP($A18,'Phan ra theo So nganh'!$C$7:$H$279,5,0)</f>
        <v>0</v>
      </c>
    </row>
    <row r="19" spans="1:14" ht="47.25">
      <c r="A19" s="55">
        <v>12</v>
      </c>
      <c r="B19" s="3" t="s">
        <v>120</v>
      </c>
      <c r="C19" s="4" t="s">
        <v>43</v>
      </c>
      <c r="D19" s="4" t="s">
        <v>31</v>
      </c>
      <c r="E19" s="4" t="s">
        <v>26</v>
      </c>
      <c r="F19" s="4" t="s">
        <v>104</v>
      </c>
      <c r="G19" s="4" t="s">
        <v>37</v>
      </c>
      <c r="H19" s="2"/>
      <c r="I19" s="2"/>
      <c r="J19" s="4" t="s">
        <v>105</v>
      </c>
      <c r="K19" s="4" t="str">
        <f t="shared" si="0"/>
        <v>AI 12</v>
      </c>
      <c r="L19" s="28">
        <f>VLOOKUP($A19,'Phan ra theo So nganh'!$C$7:$H$279,3,0)</f>
        <v>0</v>
      </c>
      <c r="M19" s="28">
        <f>VLOOKUP($A19,'Phan ra theo So nganh'!$C$7:$H$279,4,0)</f>
        <v>0</v>
      </c>
      <c r="N19" s="28">
        <f>VLOOKUP($A19,'Phan ra theo So nganh'!$C$7:$H$279,5,0)</f>
        <v>0</v>
      </c>
    </row>
    <row r="20" spans="1:14" ht="63">
      <c r="A20" s="55">
        <v>13</v>
      </c>
      <c r="B20" s="3" t="s">
        <v>121</v>
      </c>
      <c r="C20" s="4" t="s">
        <v>44</v>
      </c>
      <c r="D20" s="4" t="s">
        <v>31</v>
      </c>
      <c r="E20" s="4" t="s">
        <v>26</v>
      </c>
      <c r="F20" s="4" t="s">
        <v>104</v>
      </c>
      <c r="G20" s="4" t="s">
        <v>37</v>
      </c>
      <c r="H20" s="2"/>
      <c r="I20" s="2"/>
      <c r="J20" s="4" t="s">
        <v>105</v>
      </c>
      <c r="K20" s="4" t="str">
        <f t="shared" si="0"/>
        <v>AI 13</v>
      </c>
      <c r="L20" s="28">
        <f>VLOOKUP($A20,'Phan ra theo So nganh'!$C$7:$H$279,3,0)</f>
        <v>0</v>
      </c>
      <c r="M20" s="28">
        <f>VLOOKUP($A20,'Phan ra theo So nganh'!$C$7:$H$279,4,0)</f>
        <v>0</v>
      </c>
      <c r="N20" s="28">
        <f>VLOOKUP($A20,'Phan ra theo So nganh'!$C$7:$H$279,5,0)</f>
        <v>0</v>
      </c>
    </row>
    <row r="21" spans="1:14" ht="34.5" customHeight="1">
      <c r="A21" s="55">
        <v>14</v>
      </c>
      <c r="B21" s="3" t="s">
        <v>122</v>
      </c>
      <c r="C21" s="4" t="s">
        <v>45</v>
      </c>
      <c r="D21" s="4" t="s">
        <v>29</v>
      </c>
      <c r="E21" s="4" t="s">
        <v>26</v>
      </c>
      <c r="F21" s="4" t="s">
        <v>104</v>
      </c>
      <c r="G21" s="4" t="s">
        <v>37</v>
      </c>
      <c r="H21" s="2"/>
      <c r="I21" s="2"/>
      <c r="J21" s="4" t="s">
        <v>105</v>
      </c>
      <c r="K21" s="4" t="str">
        <f t="shared" si="0"/>
        <v>AI 14</v>
      </c>
      <c r="L21" s="28">
        <f>VLOOKUP($A21,'Phan ra theo So nganh'!$C$7:$H$279,3,0)</f>
        <v>0</v>
      </c>
      <c r="M21" s="28">
        <f>VLOOKUP($A21,'Phan ra theo So nganh'!$C$7:$H$279,4,0)</f>
        <v>0</v>
      </c>
      <c r="N21" s="28">
        <f>VLOOKUP($A21,'Phan ra theo So nganh'!$C$7:$H$279,5,0)</f>
        <v>0</v>
      </c>
    </row>
    <row r="22" spans="1:14" ht="30.75" customHeight="1">
      <c r="A22" s="55">
        <v>15</v>
      </c>
      <c r="B22" s="3" t="s">
        <v>123</v>
      </c>
      <c r="C22" s="4" t="s">
        <v>46</v>
      </c>
      <c r="D22" s="4" t="s">
        <v>35</v>
      </c>
      <c r="E22" s="4" t="s">
        <v>26</v>
      </c>
      <c r="F22" s="4" t="s">
        <v>104</v>
      </c>
      <c r="G22" s="4" t="s">
        <v>37</v>
      </c>
      <c r="H22" s="2"/>
      <c r="I22" s="2"/>
      <c r="J22" s="4" t="s">
        <v>105</v>
      </c>
      <c r="K22" s="4" t="str">
        <f t="shared" si="0"/>
        <v>AI 15</v>
      </c>
      <c r="L22" s="28">
        <f>VLOOKUP($A22,'Phan ra theo So nganh'!$C$7:$H$279,3,0)</f>
        <v>0</v>
      </c>
      <c r="M22" s="28">
        <f>VLOOKUP($A22,'Phan ra theo So nganh'!$C$7:$H$279,4,0)</f>
        <v>0</v>
      </c>
      <c r="N22" s="28">
        <f>VLOOKUP($A22,'Phan ra theo So nganh'!$C$7:$H$279,5,0)</f>
        <v>0</v>
      </c>
    </row>
    <row r="23" spans="1:14" ht="19.5" customHeight="1">
      <c r="A23" s="37" t="s">
        <v>47</v>
      </c>
      <c r="B23" s="62"/>
      <c r="C23" s="38" t="s">
        <v>48</v>
      </c>
      <c r="D23" s="39"/>
      <c r="E23" s="39"/>
      <c r="F23" s="39"/>
      <c r="G23" s="39"/>
      <c r="H23" s="32"/>
      <c r="I23" s="32"/>
      <c r="J23" s="39"/>
      <c r="K23" s="39"/>
      <c r="L23" s="60"/>
      <c r="M23" s="60"/>
      <c r="N23" s="60"/>
    </row>
    <row r="24" spans="1:14" ht="20.25" customHeight="1">
      <c r="A24" s="55">
        <v>16</v>
      </c>
      <c r="B24" s="3" t="s">
        <v>109</v>
      </c>
      <c r="C24" s="4" t="s">
        <v>49</v>
      </c>
      <c r="D24" s="4" t="s">
        <v>50</v>
      </c>
      <c r="E24" s="4" t="s">
        <v>26</v>
      </c>
      <c r="F24" s="4" t="s">
        <v>51</v>
      </c>
      <c r="G24" s="4" t="s">
        <v>51</v>
      </c>
      <c r="H24" s="4" t="s">
        <v>52</v>
      </c>
      <c r="I24" s="4"/>
      <c r="J24" s="4" t="s">
        <v>106</v>
      </c>
      <c r="K24" s="4" t="str">
        <f t="shared" si="0"/>
        <v>AII 01</v>
      </c>
      <c r="L24" s="28">
        <f>VLOOKUP($A24,'Phan ra theo So nganh'!$C$7:$H$279,3,0)</f>
        <v>0</v>
      </c>
      <c r="M24" s="28">
        <f>VLOOKUP($A24,'Phan ra theo So nganh'!$C$7:$H$279,4,0)</f>
        <v>0</v>
      </c>
      <c r="N24" s="28">
        <f>VLOOKUP($A24,'Phan ra theo So nganh'!$C$7:$H$279,5,0)</f>
        <v>0</v>
      </c>
    </row>
    <row r="25" spans="1:14" ht="31.5" customHeight="1">
      <c r="A25" s="55">
        <v>17</v>
      </c>
      <c r="B25" s="3" t="s">
        <v>110</v>
      </c>
      <c r="C25" s="4" t="s">
        <v>53</v>
      </c>
      <c r="D25" s="4" t="s">
        <v>54</v>
      </c>
      <c r="E25" s="4" t="s">
        <v>26</v>
      </c>
      <c r="F25" s="4" t="s">
        <v>51</v>
      </c>
      <c r="G25" s="4" t="s">
        <v>51</v>
      </c>
      <c r="H25" s="4" t="s">
        <v>52</v>
      </c>
      <c r="I25" s="4"/>
      <c r="J25" s="4" t="s">
        <v>106</v>
      </c>
      <c r="K25" s="4" t="str">
        <f t="shared" si="0"/>
        <v>AII 02</v>
      </c>
      <c r="L25" s="28">
        <f>VLOOKUP($A25,'Phan ra theo So nganh'!$C$7:$H$279,3,0)</f>
        <v>0</v>
      </c>
      <c r="M25" s="28">
        <f>VLOOKUP($A25,'Phan ra theo So nganh'!$C$7:$H$279,4,0)</f>
        <v>0</v>
      </c>
      <c r="N25" s="28">
        <f>VLOOKUP($A25,'Phan ra theo So nganh'!$C$7:$H$279,5,0)</f>
        <v>0</v>
      </c>
    </row>
    <row r="26" spans="1:14" ht="38.25" customHeight="1">
      <c r="A26" s="55">
        <v>18</v>
      </c>
      <c r="B26" s="3" t="s">
        <v>111</v>
      </c>
      <c r="C26" s="4" t="s">
        <v>55</v>
      </c>
      <c r="D26" s="4" t="s">
        <v>56</v>
      </c>
      <c r="E26" s="4" t="s">
        <v>26</v>
      </c>
      <c r="F26" s="4" t="s">
        <v>51</v>
      </c>
      <c r="G26" s="4" t="s">
        <v>51</v>
      </c>
      <c r="H26" s="4" t="s">
        <v>52</v>
      </c>
      <c r="I26" s="4"/>
      <c r="J26" s="4" t="s">
        <v>106</v>
      </c>
      <c r="K26" s="4" t="str">
        <f t="shared" si="0"/>
        <v>AII 03</v>
      </c>
      <c r="L26" s="28">
        <f>VLOOKUP($A26,'Phan ra theo So nganh'!$C$7:$H$279,3,0)</f>
        <v>0</v>
      </c>
      <c r="M26" s="28">
        <f>VLOOKUP($A26,'Phan ra theo So nganh'!$C$7:$H$279,4,0)</f>
        <v>0</v>
      </c>
      <c r="N26" s="28">
        <f>VLOOKUP($A26,'Phan ra theo So nganh'!$C$7:$H$279,5,0)</f>
        <v>0</v>
      </c>
    </row>
    <row r="27" spans="1:14" ht="30.75" customHeight="1">
      <c r="A27" s="55">
        <v>19</v>
      </c>
      <c r="B27" s="3" t="s">
        <v>112</v>
      </c>
      <c r="C27" s="4" t="s">
        <v>57</v>
      </c>
      <c r="D27" s="4" t="s">
        <v>25</v>
      </c>
      <c r="E27" s="4" t="s">
        <v>26</v>
      </c>
      <c r="F27" s="4" t="s">
        <v>51</v>
      </c>
      <c r="G27" s="4" t="s">
        <v>51</v>
      </c>
      <c r="H27" s="4" t="s">
        <v>52</v>
      </c>
      <c r="I27" s="4"/>
      <c r="J27" s="4" t="s">
        <v>106</v>
      </c>
      <c r="K27" s="4" t="str">
        <f t="shared" si="0"/>
        <v>AII 04</v>
      </c>
      <c r="L27" s="28">
        <f>VLOOKUP($A27,'Phan ra theo So nganh'!$C$7:$H$279,3,0)</f>
        <v>0</v>
      </c>
      <c r="M27" s="28">
        <f>VLOOKUP($A27,'Phan ra theo So nganh'!$C$7:$H$279,4,0)</f>
        <v>0</v>
      </c>
      <c r="N27" s="28" t="str">
        <f>VLOOKUP($A27,'Phan ra theo So nganh'!$C$7:$H$279,5,0)</f>
        <v>Tháng 11/2019</v>
      </c>
    </row>
    <row r="28" spans="1:14" ht="18.75" customHeight="1">
      <c r="A28" s="48" t="s">
        <v>58</v>
      </c>
      <c r="B28" s="49"/>
      <c r="C28" s="38" t="s">
        <v>513</v>
      </c>
      <c r="D28" s="32"/>
      <c r="E28" s="32"/>
      <c r="F28" s="32"/>
      <c r="G28" s="32"/>
      <c r="H28" s="32"/>
      <c r="I28" s="32"/>
      <c r="J28" s="32"/>
      <c r="K28" s="32"/>
      <c r="L28" s="63"/>
      <c r="M28" s="63"/>
      <c r="N28" s="63"/>
    </row>
    <row r="29" spans="1:14" ht="141.75">
      <c r="A29" s="55">
        <v>20</v>
      </c>
      <c r="B29" s="3" t="s">
        <v>109</v>
      </c>
      <c r="C29" s="4" t="s">
        <v>59</v>
      </c>
      <c r="D29" s="4" t="s">
        <v>25</v>
      </c>
      <c r="E29" s="4" t="s">
        <v>26</v>
      </c>
      <c r="F29" s="4" t="s">
        <v>60</v>
      </c>
      <c r="G29" s="4" t="s">
        <v>60</v>
      </c>
      <c r="H29" s="4" t="s">
        <v>52</v>
      </c>
      <c r="I29" s="4"/>
      <c r="J29" s="5" t="s">
        <v>107</v>
      </c>
      <c r="K29" s="4" t="str">
        <f t="shared" si="0"/>
        <v>AIII 01</v>
      </c>
      <c r="L29" s="28">
        <f>VLOOKUP($A29,'Phan ra theo So nganh'!$C$7:$H$279,3,0)</f>
        <v>0</v>
      </c>
      <c r="M29" s="28">
        <f>VLOOKUP($A29,'Phan ra theo So nganh'!$C$7:$H$279,4,0)</f>
        <v>0</v>
      </c>
      <c r="N29" s="28" t="str">
        <f>VLOOKUP($A29,'Phan ra theo So nganh'!$C$7:$H$279,5,0)</f>
        <v>Tháng 12/2019</v>
      </c>
    </row>
    <row r="30" spans="1:14" ht="31.5">
      <c r="A30" s="55">
        <v>21</v>
      </c>
      <c r="B30" s="3" t="s">
        <v>110</v>
      </c>
      <c r="C30" s="4" t="s">
        <v>61</v>
      </c>
      <c r="D30" s="4" t="s">
        <v>54</v>
      </c>
      <c r="E30" s="4" t="s">
        <v>26</v>
      </c>
      <c r="F30" s="4" t="s">
        <v>62</v>
      </c>
      <c r="G30" s="4" t="s">
        <v>62</v>
      </c>
      <c r="H30" s="4" t="s">
        <v>63</v>
      </c>
      <c r="I30" s="4"/>
      <c r="J30" s="5" t="s">
        <v>107</v>
      </c>
      <c r="K30" s="4" t="str">
        <f t="shared" si="0"/>
        <v>AIII 02</v>
      </c>
      <c r="L30" s="28">
        <f>VLOOKUP($A30,'Phan ra theo So nganh'!$C$7:$H$279,3,0)</f>
        <v>0</v>
      </c>
      <c r="M30" s="28">
        <f>VLOOKUP($A30,'Phan ra theo So nganh'!$C$7:$H$279,4,0)</f>
        <v>0</v>
      </c>
      <c r="N30" s="28">
        <f>VLOOKUP($A30,'Phan ra theo So nganh'!$C$7:$H$279,5,0)</f>
        <v>0</v>
      </c>
    </row>
    <row r="31" spans="1:14" ht="31.5">
      <c r="A31" s="55">
        <v>22</v>
      </c>
      <c r="B31" s="3" t="s">
        <v>111</v>
      </c>
      <c r="C31" s="4" t="s">
        <v>64</v>
      </c>
      <c r="D31" s="4" t="s">
        <v>65</v>
      </c>
      <c r="E31" s="4" t="s">
        <v>66</v>
      </c>
      <c r="F31" s="4" t="s">
        <v>62</v>
      </c>
      <c r="G31" s="4" t="s">
        <v>62</v>
      </c>
      <c r="H31" s="4" t="s">
        <v>67</v>
      </c>
      <c r="I31" s="4"/>
      <c r="J31" s="5" t="s">
        <v>107</v>
      </c>
      <c r="K31" s="4" t="str">
        <f t="shared" si="0"/>
        <v>AIII 03</v>
      </c>
      <c r="L31" s="28">
        <f>VLOOKUP($A31,'Phan ra theo So nganh'!$C$7:$H$279,3,0)</f>
        <v>0</v>
      </c>
      <c r="M31" s="28">
        <f>VLOOKUP($A31,'Phan ra theo So nganh'!$C$7:$H$279,4,0)</f>
        <v>0</v>
      </c>
      <c r="N31" s="28">
        <f>VLOOKUP($A31,'Phan ra theo So nganh'!$C$7:$H$279,5,0)</f>
        <v>0</v>
      </c>
    </row>
    <row r="32" spans="1:14" ht="110.25">
      <c r="A32" s="55">
        <v>23</v>
      </c>
      <c r="B32" s="3" t="s">
        <v>112</v>
      </c>
      <c r="C32" s="4" t="s">
        <v>68</v>
      </c>
      <c r="D32" s="4" t="s">
        <v>25</v>
      </c>
      <c r="E32" s="4" t="s">
        <v>26</v>
      </c>
      <c r="F32" s="4">
        <v>2019</v>
      </c>
      <c r="G32" s="4" t="s">
        <v>51</v>
      </c>
      <c r="H32" s="4" t="s">
        <v>52</v>
      </c>
      <c r="I32" s="4"/>
      <c r="J32" s="5" t="s">
        <v>107</v>
      </c>
      <c r="K32" s="4" t="str">
        <f t="shared" si="0"/>
        <v>AIII 04</v>
      </c>
      <c r="L32" s="28">
        <f>VLOOKUP($A32,'Phan ra theo So nganh'!$C$7:$H$279,3,0)</f>
        <v>0</v>
      </c>
      <c r="M32" s="28">
        <f>VLOOKUP($A32,'Phan ra theo So nganh'!$C$7:$H$279,4,0)</f>
        <v>0</v>
      </c>
      <c r="N32" s="28" t="str">
        <f>VLOOKUP($A32,'Phan ra theo So nganh'!$C$7:$H$279,5,0)</f>
        <v>Tháng 7/2019</v>
      </c>
    </row>
    <row r="33" spans="1:14" ht="19.5" customHeight="1">
      <c r="A33" s="37" t="s">
        <v>69</v>
      </c>
      <c r="B33" s="40"/>
      <c r="C33" s="40" t="s">
        <v>70</v>
      </c>
      <c r="D33" s="39"/>
      <c r="E33" s="39"/>
      <c r="F33" s="39"/>
      <c r="G33" s="39"/>
      <c r="H33" s="39"/>
      <c r="I33" s="39"/>
      <c r="J33" s="39"/>
      <c r="K33" s="39"/>
      <c r="L33" s="60"/>
      <c r="M33" s="60"/>
      <c r="N33" s="60"/>
    </row>
    <row r="34" spans="1:14" ht="110.25">
      <c r="A34" s="55">
        <v>24</v>
      </c>
      <c r="B34" s="3" t="s">
        <v>109</v>
      </c>
      <c r="C34" s="4" t="s">
        <v>71</v>
      </c>
      <c r="D34" s="4" t="s">
        <v>65</v>
      </c>
      <c r="E34" s="4" t="s">
        <v>66</v>
      </c>
      <c r="F34" s="4" t="s">
        <v>60</v>
      </c>
      <c r="G34" s="4" t="s">
        <v>60</v>
      </c>
      <c r="H34" s="4"/>
      <c r="I34" s="4"/>
      <c r="J34" s="5" t="s">
        <v>108</v>
      </c>
      <c r="K34" s="4" t="str">
        <f t="shared" si="0"/>
        <v>AIV 01</v>
      </c>
      <c r="L34" s="28">
        <f>VLOOKUP($A34,'Phan ra theo So nganh'!$C$7:$H$279,3,0)</f>
        <v>0</v>
      </c>
      <c r="M34" s="28">
        <f>VLOOKUP($A34,'Phan ra theo So nganh'!$C$7:$H$279,4,0)</f>
        <v>0</v>
      </c>
      <c r="N34" s="28">
        <f>VLOOKUP($A34,'Phan ra theo So nganh'!$C$7:$H$279,5,0)</f>
        <v>0</v>
      </c>
    </row>
    <row r="35" spans="1:14" ht="35.25" customHeight="1">
      <c r="A35" s="55">
        <v>25</v>
      </c>
      <c r="B35" s="3" t="s">
        <v>110</v>
      </c>
      <c r="C35" s="4" t="s">
        <v>73</v>
      </c>
      <c r="D35" s="4" t="s">
        <v>40</v>
      </c>
      <c r="E35" s="4" t="s">
        <v>74</v>
      </c>
      <c r="F35" s="4" t="s">
        <v>72</v>
      </c>
      <c r="G35" s="4" t="s">
        <v>60</v>
      </c>
      <c r="H35" s="4"/>
      <c r="I35" s="4"/>
      <c r="J35" s="5" t="s">
        <v>108</v>
      </c>
      <c r="K35" s="4" t="str">
        <f t="shared" si="0"/>
        <v>AIV 02</v>
      </c>
      <c r="L35" s="28">
        <f>VLOOKUP($A35,'Phan ra theo So nganh'!$C$7:$H$279,3,0)</f>
        <v>0</v>
      </c>
      <c r="M35" s="28">
        <f>VLOOKUP($A35,'Phan ra theo So nganh'!$C$7:$H$279,4,0)</f>
        <v>0</v>
      </c>
      <c r="N35" s="28" t="str">
        <f>VLOOKUP($A35,'Phan ra theo So nganh'!$C$7:$H$279,5,0)</f>
        <v>dự kiến thông qua tại kỳ họp thứ 8</v>
      </c>
    </row>
    <row r="36" spans="1:14" ht="31.5">
      <c r="A36" s="55">
        <v>26</v>
      </c>
      <c r="B36" s="3" t="s">
        <v>111</v>
      </c>
      <c r="C36" s="4" t="s">
        <v>75</v>
      </c>
      <c r="D36" s="4" t="s">
        <v>50</v>
      </c>
      <c r="E36" s="4" t="s">
        <v>66</v>
      </c>
      <c r="F36" s="4"/>
      <c r="G36" s="4" t="s">
        <v>51</v>
      </c>
      <c r="H36" s="4"/>
      <c r="I36" s="4" t="s">
        <v>76</v>
      </c>
      <c r="J36" s="5" t="s">
        <v>108</v>
      </c>
      <c r="K36" s="4" t="str">
        <f t="shared" si="0"/>
        <v>AIV 03</v>
      </c>
      <c r="L36" s="28">
        <f>VLOOKUP($A36,'Phan ra theo So nganh'!$C$7:$H$279,3,0)</f>
        <v>0</v>
      </c>
      <c r="M36" s="28">
        <f>VLOOKUP($A36,'Phan ra theo So nganh'!$C$7:$H$279,4,0)</f>
        <v>0</v>
      </c>
      <c r="N36" s="28">
        <f>VLOOKUP($A36,'Phan ra theo So nganh'!$C$7:$H$279,5,0)</f>
        <v>0</v>
      </c>
    </row>
    <row r="37" spans="1:14" ht="63">
      <c r="A37" s="55">
        <v>27</v>
      </c>
      <c r="B37" s="3" t="s">
        <v>112</v>
      </c>
      <c r="C37" s="4" t="s">
        <v>77</v>
      </c>
      <c r="D37" s="4" t="s">
        <v>78</v>
      </c>
      <c r="E37" s="4" t="s">
        <v>66</v>
      </c>
      <c r="F37" s="4" t="s">
        <v>27</v>
      </c>
      <c r="G37" s="4" t="s">
        <v>27</v>
      </c>
      <c r="H37" s="4"/>
      <c r="I37" s="4"/>
      <c r="J37" s="5" t="s">
        <v>108</v>
      </c>
      <c r="K37" s="4" t="str">
        <f t="shared" si="0"/>
        <v>AIV 04</v>
      </c>
      <c r="L37" s="28">
        <f>VLOOKUP($A37,'Phan ra theo So nganh'!$C$7:$H$279,3,0)</f>
        <v>0</v>
      </c>
      <c r="M37" s="28">
        <f>VLOOKUP($A37,'Phan ra theo So nganh'!$C$7:$H$279,4,0)</f>
        <v>0</v>
      </c>
      <c r="N37" s="28">
        <f>VLOOKUP($A37,'Phan ra theo So nganh'!$C$7:$H$279,5,0)</f>
        <v>0</v>
      </c>
    </row>
    <row r="38" spans="1:14" ht="38.25" customHeight="1">
      <c r="A38" s="55">
        <v>28</v>
      </c>
      <c r="B38" s="3" t="s">
        <v>113</v>
      </c>
      <c r="C38" s="4" t="s">
        <v>79</v>
      </c>
      <c r="D38" s="4" t="s">
        <v>56</v>
      </c>
      <c r="E38" s="4" t="s">
        <v>26</v>
      </c>
      <c r="F38" s="4"/>
      <c r="G38" s="4"/>
      <c r="H38" s="4" t="s">
        <v>80</v>
      </c>
      <c r="I38" s="4"/>
      <c r="J38" s="5" t="s">
        <v>108</v>
      </c>
      <c r="K38" s="4" t="str">
        <f t="shared" si="0"/>
        <v>AIV 05</v>
      </c>
      <c r="L38" s="28">
        <f>VLOOKUP($A38,'Phan ra theo So nganh'!$C$7:$H$279,3,0)</f>
        <v>0</v>
      </c>
      <c r="M38" s="28">
        <f>VLOOKUP($A38,'Phan ra theo So nganh'!$C$7:$H$279,4,0)</f>
        <v>0</v>
      </c>
      <c r="N38" s="28">
        <f>VLOOKUP($A38,'Phan ra theo So nganh'!$C$7:$H$279,5,0)</f>
        <v>0</v>
      </c>
    </row>
    <row r="39" spans="1:14" ht="50.25" customHeight="1">
      <c r="A39" s="55">
        <v>29</v>
      </c>
      <c r="B39" s="3" t="s">
        <v>114</v>
      </c>
      <c r="C39" s="4" t="s">
        <v>81</v>
      </c>
      <c r="D39" s="4" t="s">
        <v>56</v>
      </c>
      <c r="E39" s="4" t="s">
        <v>26</v>
      </c>
      <c r="F39" s="4"/>
      <c r="G39" s="4"/>
      <c r="H39" s="4" t="s">
        <v>82</v>
      </c>
      <c r="I39" s="4"/>
      <c r="J39" s="5" t="s">
        <v>108</v>
      </c>
      <c r="K39" s="4" t="str">
        <f t="shared" si="0"/>
        <v>AIV 06</v>
      </c>
      <c r="L39" s="28">
        <f>VLOOKUP($A39,'Phan ra theo So nganh'!$C$7:$H$279,3,0)</f>
        <v>0</v>
      </c>
      <c r="M39" s="28">
        <f>VLOOKUP($A39,'Phan ra theo So nganh'!$C$7:$H$279,4,0)</f>
        <v>0</v>
      </c>
      <c r="N39" s="28">
        <f>VLOOKUP($A39,'Phan ra theo So nganh'!$C$7:$H$279,5,0)</f>
        <v>0</v>
      </c>
    </row>
    <row r="40" spans="1:14" ht="47.25">
      <c r="A40" s="55">
        <v>30</v>
      </c>
      <c r="B40" s="3" t="s">
        <v>115</v>
      </c>
      <c r="C40" s="4" t="s">
        <v>83</v>
      </c>
      <c r="D40" s="4" t="s">
        <v>56</v>
      </c>
      <c r="E40" s="4" t="s">
        <v>26</v>
      </c>
      <c r="F40" s="4" t="s">
        <v>62</v>
      </c>
      <c r="G40" s="4" t="s">
        <v>62</v>
      </c>
      <c r="H40" s="4"/>
      <c r="I40" s="4"/>
      <c r="J40" s="5" t="s">
        <v>108</v>
      </c>
      <c r="K40" s="4" t="str">
        <f t="shared" si="0"/>
        <v>AIV 07</v>
      </c>
      <c r="L40" s="28">
        <f>VLOOKUP($A40,'Phan ra theo So nganh'!$C$7:$H$279,3,0)</f>
        <v>0</v>
      </c>
      <c r="M40" s="28">
        <f>VLOOKUP($A40,'Phan ra theo So nganh'!$C$7:$H$279,4,0)</f>
        <v>0</v>
      </c>
      <c r="N40" s="28">
        <f>VLOOKUP($A40,'Phan ra theo So nganh'!$C$7:$H$279,5,0)</f>
        <v>0</v>
      </c>
    </row>
    <row r="41" spans="1:14" ht="31.5">
      <c r="A41" s="55">
        <v>31</v>
      </c>
      <c r="B41" s="3" t="s">
        <v>116</v>
      </c>
      <c r="C41" s="4" t="s">
        <v>84</v>
      </c>
      <c r="D41" s="4" t="s">
        <v>56</v>
      </c>
      <c r="E41" s="4" t="s">
        <v>26</v>
      </c>
      <c r="F41" s="4" t="s">
        <v>62</v>
      </c>
      <c r="G41" s="4" t="s">
        <v>62</v>
      </c>
      <c r="H41" s="4"/>
      <c r="I41" s="4"/>
      <c r="J41" s="5" t="s">
        <v>108</v>
      </c>
      <c r="K41" s="4" t="str">
        <f t="shared" si="0"/>
        <v>AIV 08</v>
      </c>
      <c r="L41" s="28">
        <f>VLOOKUP($A41,'Phan ra theo So nganh'!$C$7:$H$279,3,0)</f>
        <v>0</v>
      </c>
      <c r="M41" s="28">
        <f>VLOOKUP($A41,'Phan ra theo So nganh'!$C$7:$H$279,4,0)</f>
        <v>0</v>
      </c>
      <c r="N41" s="28">
        <f>VLOOKUP($A41,'Phan ra theo So nganh'!$C$7:$H$279,5,0)</f>
        <v>0</v>
      </c>
    </row>
    <row r="42" spans="1:14" ht="47.25">
      <c r="A42" s="55">
        <v>32</v>
      </c>
      <c r="B42" s="3" t="s">
        <v>117</v>
      </c>
      <c r="C42" s="4" t="s">
        <v>85</v>
      </c>
      <c r="D42" s="4" t="s">
        <v>56</v>
      </c>
      <c r="E42" s="4" t="s">
        <v>26</v>
      </c>
      <c r="F42" s="4" t="s">
        <v>62</v>
      </c>
      <c r="G42" s="4" t="s">
        <v>62</v>
      </c>
      <c r="H42" s="4"/>
      <c r="I42" s="4"/>
      <c r="J42" s="5" t="s">
        <v>108</v>
      </c>
      <c r="K42" s="4" t="str">
        <f t="shared" si="0"/>
        <v>AIV 09</v>
      </c>
      <c r="L42" s="28">
        <f>VLOOKUP($A42,'Phan ra theo So nganh'!$C$7:$H$279,3,0)</f>
        <v>0</v>
      </c>
      <c r="M42" s="28">
        <f>VLOOKUP($A42,'Phan ra theo So nganh'!$C$7:$H$279,4,0)</f>
        <v>0</v>
      </c>
      <c r="N42" s="28">
        <f>VLOOKUP($A42,'Phan ra theo So nganh'!$C$7:$H$279,5,0)</f>
        <v>0</v>
      </c>
    </row>
    <row r="43" spans="1:14" ht="47.25">
      <c r="A43" s="55">
        <v>33</v>
      </c>
      <c r="B43" s="3" t="s">
        <v>118</v>
      </c>
      <c r="C43" s="4" t="s">
        <v>86</v>
      </c>
      <c r="D43" s="4" t="s">
        <v>87</v>
      </c>
      <c r="E43" s="4" t="s">
        <v>66</v>
      </c>
      <c r="F43" s="4" t="s">
        <v>62</v>
      </c>
      <c r="G43" s="4" t="s">
        <v>62</v>
      </c>
      <c r="H43" s="4"/>
      <c r="I43" s="4"/>
      <c r="J43" s="5" t="s">
        <v>108</v>
      </c>
      <c r="K43" s="4" t="str">
        <f aca="true" t="shared" si="1" ref="K43:K67">CONCATENATE(J43," ",B43)</f>
        <v>AIV 10</v>
      </c>
      <c r="L43" s="28">
        <f>VLOOKUP($A43,'Phan ra theo So nganh'!$C$7:$H$279,3,0)</f>
        <v>0</v>
      </c>
      <c r="M43" s="28">
        <f>VLOOKUP($A43,'Phan ra theo So nganh'!$C$7:$H$279,4,0)</f>
        <v>0</v>
      </c>
      <c r="N43" s="28">
        <f>VLOOKUP($A43,'Phan ra theo So nganh'!$C$7:$H$279,5,0)</f>
        <v>0</v>
      </c>
    </row>
    <row r="44" spans="1:14" ht="47.25">
      <c r="A44" s="55">
        <v>34</v>
      </c>
      <c r="B44" s="3" t="s">
        <v>119</v>
      </c>
      <c r="C44" s="4" t="s">
        <v>88</v>
      </c>
      <c r="D44" s="4" t="s">
        <v>25</v>
      </c>
      <c r="E44" s="4" t="s">
        <v>26</v>
      </c>
      <c r="F44" s="4" t="s">
        <v>37</v>
      </c>
      <c r="G44" s="4" t="s">
        <v>37</v>
      </c>
      <c r="H44" s="4"/>
      <c r="I44" s="4"/>
      <c r="J44" s="5" t="s">
        <v>108</v>
      </c>
      <c r="K44" s="4" t="str">
        <f t="shared" si="1"/>
        <v>AIV 11</v>
      </c>
      <c r="L44" s="28">
        <f>VLOOKUP($A44,'Phan ra theo So nganh'!$C$7:$H$279,3,0)</f>
        <v>0</v>
      </c>
      <c r="M44" s="28">
        <f>VLOOKUP($A44,'Phan ra theo So nganh'!$C$7:$H$279,4,0)</f>
        <v>0</v>
      </c>
      <c r="N44" s="28" t="str">
        <f>VLOOKUP($A44,'Phan ra theo So nganh'!$C$7:$H$279,5,0)</f>
        <v>Tháng 12/2019</v>
      </c>
    </row>
    <row r="45" spans="1:14" ht="31.5">
      <c r="A45" s="55">
        <v>35</v>
      </c>
      <c r="B45" s="3" t="s">
        <v>120</v>
      </c>
      <c r="C45" s="4" t="s">
        <v>89</v>
      </c>
      <c r="D45" s="4" t="s">
        <v>40</v>
      </c>
      <c r="E45" s="4" t="s">
        <v>26</v>
      </c>
      <c r="F45" s="4" t="s">
        <v>37</v>
      </c>
      <c r="G45" s="4" t="s">
        <v>37</v>
      </c>
      <c r="H45" s="4"/>
      <c r="I45" s="4"/>
      <c r="J45" s="5" t="s">
        <v>108</v>
      </c>
      <c r="K45" s="4" t="str">
        <f t="shared" si="1"/>
        <v>AIV 12</v>
      </c>
      <c r="L45" s="28">
        <f>VLOOKUP($A45,'Phan ra theo So nganh'!$C$7:$H$279,3,0)</f>
        <v>0</v>
      </c>
      <c r="M45" s="28">
        <f>VLOOKUP($A45,'Phan ra theo So nganh'!$C$7:$H$279,4,0)</f>
        <v>0</v>
      </c>
      <c r="N45" s="28">
        <f>VLOOKUP($A45,'Phan ra theo So nganh'!$C$7:$H$279,5,0)</f>
        <v>0</v>
      </c>
    </row>
    <row r="46" spans="1:14" ht="31.5">
      <c r="A46" s="55">
        <v>36</v>
      </c>
      <c r="B46" s="3" t="s">
        <v>121</v>
      </c>
      <c r="C46" s="4" t="s">
        <v>90</v>
      </c>
      <c r="D46" s="4" t="s">
        <v>40</v>
      </c>
      <c r="E46" s="4" t="s">
        <v>26</v>
      </c>
      <c r="F46" s="4" t="s">
        <v>37</v>
      </c>
      <c r="G46" s="4" t="s">
        <v>37</v>
      </c>
      <c r="H46" s="4"/>
      <c r="I46" s="4"/>
      <c r="J46" s="5" t="s">
        <v>108</v>
      </c>
      <c r="K46" s="4" t="str">
        <f t="shared" si="1"/>
        <v>AIV 13</v>
      </c>
      <c r="L46" s="28">
        <f>VLOOKUP($A46,'Phan ra theo So nganh'!$C$7:$H$279,3,0)</f>
        <v>0</v>
      </c>
      <c r="M46" s="28">
        <f>VLOOKUP($A46,'Phan ra theo So nganh'!$C$7:$H$279,4,0)</f>
        <v>0</v>
      </c>
      <c r="N46" s="28">
        <f>VLOOKUP($A46,'Phan ra theo So nganh'!$C$7:$H$279,5,0)</f>
        <v>0</v>
      </c>
    </row>
    <row r="47" spans="1:14" ht="31.5">
      <c r="A47" s="55">
        <v>37</v>
      </c>
      <c r="B47" s="3" t="s">
        <v>122</v>
      </c>
      <c r="C47" s="4" t="s">
        <v>91</v>
      </c>
      <c r="D47" s="4" t="s">
        <v>92</v>
      </c>
      <c r="E47" s="4" t="s">
        <v>74</v>
      </c>
      <c r="F47" s="4" t="s">
        <v>37</v>
      </c>
      <c r="G47" s="4" t="s">
        <v>37</v>
      </c>
      <c r="H47" s="4"/>
      <c r="I47" s="4"/>
      <c r="J47" s="5" t="s">
        <v>108</v>
      </c>
      <c r="K47" s="4" t="str">
        <f t="shared" si="1"/>
        <v>AIV 14</v>
      </c>
      <c r="L47" s="28">
        <f>VLOOKUP($A47,'Phan ra theo So nganh'!$C$7:$H$279,3,0)</f>
        <v>0</v>
      </c>
      <c r="M47" s="28" t="str">
        <f>VLOOKUP($A47,'Phan ra theo So nganh'!$C$7:$H$279,4,0)</f>
        <v>đang triển khai</v>
      </c>
      <c r="N47" s="28" t="str">
        <f>VLOOKUP($A47,'Phan ra theo So nganh'!$C$7:$H$279,5,0)</f>
        <v>T12/2019</v>
      </c>
    </row>
    <row r="48" spans="1:14" ht="78.75">
      <c r="A48" s="55">
        <v>38</v>
      </c>
      <c r="B48" s="3" t="s">
        <v>123</v>
      </c>
      <c r="C48" s="4" t="s">
        <v>93</v>
      </c>
      <c r="D48" s="4" t="s">
        <v>92</v>
      </c>
      <c r="E48" s="4" t="s">
        <v>74</v>
      </c>
      <c r="F48" s="4" t="s">
        <v>37</v>
      </c>
      <c r="G48" s="4" t="s">
        <v>37</v>
      </c>
      <c r="H48" s="4"/>
      <c r="I48" s="4"/>
      <c r="J48" s="5" t="s">
        <v>108</v>
      </c>
      <c r="K48" s="4" t="str">
        <f t="shared" si="1"/>
        <v>AIV 15</v>
      </c>
      <c r="L48" s="28">
        <f>VLOOKUP($A48,'Phan ra theo So nganh'!$C$7:$H$279,3,0)</f>
        <v>0</v>
      </c>
      <c r="M48" s="28" t="str">
        <f>VLOOKUP($A48,'Phan ra theo So nganh'!$C$7:$H$279,4,0)</f>
        <v>đang triển khai</v>
      </c>
      <c r="N48" s="28" t="str">
        <f>VLOOKUP($A48,'Phan ra theo So nganh'!$C$7:$H$279,5,0)</f>
        <v>T12/2019</v>
      </c>
    </row>
    <row r="49" spans="1:14" ht="80.25" customHeight="1">
      <c r="A49" s="55">
        <v>39</v>
      </c>
      <c r="B49" s="3" t="s">
        <v>124</v>
      </c>
      <c r="C49" s="4" t="s">
        <v>94</v>
      </c>
      <c r="D49" s="4" t="s">
        <v>199</v>
      </c>
      <c r="E49" s="4" t="s">
        <v>74</v>
      </c>
      <c r="F49" s="4" t="s">
        <v>37</v>
      </c>
      <c r="G49" s="4" t="s">
        <v>37</v>
      </c>
      <c r="H49" s="4"/>
      <c r="I49" s="4"/>
      <c r="J49" s="5" t="s">
        <v>108</v>
      </c>
      <c r="K49" s="4" t="str">
        <f t="shared" si="1"/>
        <v>AIV 16</v>
      </c>
      <c r="L49" s="28">
        <f>VLOOKUP($A49,'Phan ra theo So nganh'!$C$7:$H$279,3,0)</f>
        <v>0</v>
      </c>
      <c r="M49" s="28" t="str">
        <f>VLOOKUP($A49,'Phan ra theo So nganh'!$C$7:$H$279,4,0)</f>
        <v>Đã hoàn thành Dự thảo lần 1, đang chỉnh sữa, bổ sung lần 2. Dự kiến hoàn thành trong Quý III</v>
      </c>
      <c r="N49" s="28" t="str">
        <f>VLOOKUP($A49,'Phan ra theo So nganh'!$C$7:$H$279,5,0)</f>
        <v>Quý IV</v>
      </c>
    </row>
    <row r="50" spans="1:14" ht="31.5">
      <c r="A50" s="55">
        <v>40</v>
      </c>
      <c r="B50" s="3" t="s">
        <v>125</v>
      </c>
      <c r="C50" s="4" t="s">
        <v>95</v>
      </c>
      <c r="D50" s="4" t="s">
        <v>199</v>
      </c>
      <c r="E50" s="4" t="s">
        <v>74</v>
      </c>
      <c r="F50" s="4" t="s">
        <v>37</v>
      </c>
      <c r="G50" s="4" t="s">
        <v>37</v>
      </c>
      <c r="H50" s="4"/>
      <c r="I50" s="4"/>
      <c r="J50" s="5" t="s">
        <v>108</v>
      </c>
      <c r="K50" s="4" t="str">
        <f t="shared" si="1"/>
        <v>AIV 17</v>
      </c>
      <c r="L50" s="28">
        <f>VLOOKUP($A50,'Phan ra theo So nganh'!$C$7:$H$279,3,0)</f>
        <v>0</v>
      </c>
      <c r="M50" s="28" t="str">
        <f>VLOOKUP($A50,'Phan ra theo So nganh'!$C$7:$H$279,4,0)</f>
        <v>Đang thu thập số liệu để xây dựng dự thảo</v>
      </c>
      <c r="N50" s="28" t="str">
        <f>VLOOKUP($A50,'Phan ra theo So nganh'!$C$7:$H$279,5,0)</f>
        <v>Quý IV</v>
      </c>
    </row>
    <row r="51" spans="1:14" ht="56.25" customHeight="1">
      <c r="A51" s="55">
        <v>41</v>
      </c>
      <c r="B51" s="3" t="s">
        <v>126</v>
      </c>
      <c r="C51" s="4" t="s">
        <v>96</v>
      </c>
      <c r="D51" s="4" t="s">
        <v>56</v>
      </c>
      <c r="E51" s="4" t="s">
        <v>26</v>
      </c>
      <c r="F51" s="4"/>
      <c r="G51" s="4"/>
      <c r="H51" s="4" t="s">
        <v>97</v>
      </c>
      <c r="I51" s="4"/>
      <c r="J51" s="5" t="s">
        <v>108</v>
      </c>
      <c r="K51" s="4" t="str">
        <f t="shared" si="1"/>
        <v>AIV 18</v>
      </c>
      <c r="L51" s="28">
        <f>VLOOKUP($A51,'Phan ra theo So nganh'!$C$7:$H$279,3,0)</f>
        <v>0</v>
      </c>
      <c r="M51" s="28">
        <f>VLOOKUP($A51,'Phan ra theo So nganh'!$C$7:$H$279,4,0)</f>
        <v>0</v>
      </c>
      <c r="N51" s="28">
        <f>VLOOKUP($A51,'Phan ra theo So nganh'!$C$7:$H$279,5,0)</f>
        <v>0</v>
      </c>
    </row>
    <row r="52" spans="1:14" ht="85.5" customHeight="1">
      <c r="A52" s="55">
        <v>42</v>
      </c>
      <c r="B52" s="3" t="s">
        <v>127</v>
      </c>
      <c r="C52" s="4" t="s">
        <v>98</v>
      </c>
      <c r="D52" s="4" t="s">
        <v>56</v>
      </c>
      <c r="E52" s="4" t="s">
        <v>26</v>
      </c>
      <c r="F52" s="4">
        <v>2019</v>
      </c>
      <c r="G52" s="4" t="s">
        <v>51</v>
      </c>
      <c r="H52" s="4"/>
      <c r="I52" s="4"/>
      <c r="J52" s="5" t="s">
        <v>108</v>
      </c>
      <c r="K52" s="4" t="str">
        <f t="shared" si="1"/>
        <v>AIV 19</v>
      </c>
      <c r="L52" s="28">
        <f>VLOOKUP($A52,'Phan ra theo So nganh'!$C$7:$H$279,3,0)</f>
        <v>0</v>
      </c>
      <c r="M52" s="28">
        <f>VLOOKUP($A52,'Phan ra theo So nganh'!$C$7:$H$279,4,0)</f>
        <v>0</v>
      </c>
      <c r="N52" s="28">
        <f>VLOOKUP($A52,'Phan ra theo So nganh'!$C$7:$H$279,5,0)</f>
        <v>0</v>
      </c>
    </row>
    <row r="53" spans="1:14" ht="47.25">
      <c r="A53" s="55">
        <v>43</v>
      </c>
      <c r="B53" s="3" t="s">
        <v>128</v>
      </c>
      <c r="C53" s="4" t="s">
        <v>99</v>
      </c>
      <c r="D53" s="4" t="s">
        <v>56</v>
      </c>
      <c r="E53" s="4" t="s">
        <v>26</v>
      </c>
      <c r="F53" s="4">
        <v>2019</v>
      </c>
      <c r="G53" s="4" t="s">
        <v>51</v>
      </c>
      <c r="H53" s="4"/>
      <c r="I53" s="4" t="s">
        <v>100</v>
      </c>
      <c r="J53" s="5" t="s">
        <v>108</v>
      </c>
      <c r="K53" s="4" t="str">
        <f t="shared" si="1"/>
        <v>AIV 20</v>
      </c>
      <c r="L53" s="28">
        <f>VLOOKUP($A53,'Phan ra theo So nganh'!$C$7:$H$279,3,0)</f>
        <v>0</v>
      </c>
      <c r="M53" s="28">
        <f>VLOOKUP($A53,'Phan ra theo So nganh'!$C$7:$H$279,4,0)</f>
        <v>0</v>
      </c>
      <c r="N53" s="28">
        <f>VLOOKUP($A53,'Phan ra theo So nganh'!$C$7:$H$279,5,0)</f>
        <v>0</v>
      </c>
    </row>
    <row r="54" spans="1:14" ht="31.5">
      <c r="A54" s="55">
        <v>44</v>
      </c>
      <c r="B54" s="3" t="s">
        <v>129</v>
      </c>
      <c r="C54" s="4" t="s">
        <v>101</v>
      </c>
      <c r="D54" s="4" t="s">
        <v>102</v>
      </c>
      <c r="E54" s="4" t="s">
        <v>66</v>
      </c>
      <c r="F54" s="4">
        <v>2019</v>
      </c>
      <c r="G54" s="4" t="s">
        <v>51</v>
      </c>
      <c r="H54" s="4"/>
      <c r="I54" s="4" t="s">
        <v>100</v>
      </c>
      <c r="J54" s="5" t="s">
        <v>108</v>
      </c>
      <c r="K54" s="4" t="str">
        <f t="shared" si="1"/>
        <v>AIV 21</v>
      </c>
      <c r="L54" s="28">
        <f>VLOOKUP($A54,'Phan ra theo So nganh'!$C$7:$H$279,3,0)</f>
        <v>0</v>
      </c>
      <c r="M54" s="28">
        <f>VLOOKUP($A54,'Phan ra theo So nganh'!$C$7:$H$279,4,0)</f>
        <v>0</v>
      </c>
      <c r="N54" s="28">
        <f>VLOOKUP($A54,'Phan ra theo So nganh'!$C$7:$H$279,5,0)</f>
        <v>0</v>
      </c>
    </row>
    <row r="55" spans="1:14" ht="18" customHeight="1">
      <c r="A55" s="43" t="s">
        <v>504</v>
      </c>
      <c r="B55" s="43" t="s">
        <v>503</v>
      </c>
      <c r="C55" s="43" t="s">
        <v>503</v>
      </c>
      <c r="D55" s="50"/>
      <c r="E55" s="50"/>
      <c r="F55" s="50"/>
      <c r="G55" s="50"/>
      <c r="H55" s="50"/>
      <c r="I55" s="50"/>
      <c r="J55" s="50"/>
      <c r="K55" s="50"/>
      <c r="L55" s="58"/>
      <c r="M55" s="58"/>
      <c r="N55" s="58"/>
    </row>
    <row r="56" spans="1:14" ht="18.75" customHeight="1">
      <c r="A56" s="37" t="s">
        <v>23</v>
      </c>
      <c r="B56" s="40"/>
      <c r="C56" s="40" t="s">
        <v>130</v>
      </c>
      <c r="D56" s="39"/>
      <c r="E56" s="39"/>
      <c r="F56" s="39"/>
      <c r="G56" s="39"/>
      <c r="H56" s="39"/>
      <c r="I56" s="39"/>
      <c r="J56" s="39"/>
      <c r="K56" s="39"/>
      <c r="L56" s="60"/>
      <c r="M56" s="60"/>
      <c r="N56" s="60"/>
    </row>
    <row r="57" spans="1:14" ht="31.5">
      <c r="A57" s="55">
        <v>45</v>
      </c>
      <c r="B57" s="3" t="s">
        <v>109</v>
      </c>
      <c r="C57" s="4" t="s">
        <v>131</v>
      </c>
      <c r="D57" s="4" t="s">
        <v>25</v>
      </c>
      <c r="E57" s="4" t="s">
        <v>26</v>
      </c>
      <c r="F57" s="4" t="s">
        <v>27</v>
      </c>
      <c r="G57" s="4" t="s">
        <v>27</v>
      </c>
      <c r="H57" s="4" t="s">
        <v>181</v>
      </c>
      <c r="I57" s="4"/>
      <c r="J57" s="5" t="s">
        <v>183</v>
      </c>
      <c r="K57" s="4" t="str">
        <f t="shared" si="1"/>
        <v>BI 01</v>
      </c>
      <c r="L57" s="28">
        <f>VLOOKUP($A57,'Phan ra theo So nganh'!$C$7:$H$279,3,0)</f>
        <v>0</v>
      </c>
      <c r="M57" s="28" t="str">
        <f>VLOOKUP($A57,'Phan ra theo So nganh'!$C$7:$H$279,4,0)</f>
        <v>sau khi hoàn thành báo cáo KL 48</v>
      </c>
      <c r="N57" s="28">
        <f>VLOOKUP($A57,'Phan ra theo So nganh'!$C$7:$H$279,5,0)</f>
        <v>0</v>
      </c>
    </row>
    <row r="58" spans="1:14" ht="31.5">
      <c r="A58" s="55">
        <v>46</v>
      </c>
      <c r="B58" s="3" t="s">
        <v>110</v>
      </c>
      <c r="C58" s="4" t="s">
        <v>182</v>
      </c>
      <c r="D58" s="4" t="s">
        <v>25</v>
      </c>
      <c r="E58" s="4"/>
      <c r="F58" s="4"/>
      <c r="G58" s="4"/>
      <c r="H58" s="4" t="s">
        <v>144</v>
      </c>
      <c r="I58" s="4"/>
      <c r="J58" s="5" t="s">
        <v>183</v>
      </c>
      <c r="K58" s="4" t="str">
        <f t="shared" si="1"/>
        <v>BI 02</v>
      </c>
      <c r="L58" s="28">
        <f>VLOOKUP($A58,'Phan ra theo So nganh'!$C$7:$H$279,3,0)</f>
        <v>0</v>
      </c>
      <c r="M58" s="28">
        <f>VLOOKUP($A58,'Phan ra theo So nganh'!$C$7:$H$279,4,0)</f>
        <v>0</v>
      </c>
      <c r="N58" s="28" t="str">
        <f>VLOOKUP($A58,'Phan ra theo So nganh'!$C$7:$H$279,5,0)</f>
        <v>Tháng 7/2019</v>
      </c>
    </row>
    <row r="59" spans="1:14" ht="31.5">
      <c r="A59" s="55">
        <v>47</v>
      </c>
      <c r="B59" s="3" t="s">
        <v>111</v>
      </c>
      <c r="C59" s="4" t="s">
        <v>132</v>
      </c>
      <c r="D59" s="4" t="s">
        <v>133</v>
      </c>
      <c r="E59" s="4" t="s">
        <v>74</v>
      </c>
      <c r="F59" s="4" t="s">
        <v>27</v>
      </c>
      <c r="G59" s="4" t="s">
        <v>27</v>
      </c>
      <c r="H59" s="4" t="s">
        <v>181</v>
      </c>
      <c r="I59" s="4"/>
      <c r="J59" s="5" t="s">
        <v>183</v>
      </c>
      <c r="K59" s="4" t="str">
        <f t="shared" si="1"/>
        <v>BI 03</v>
      </c>
      <c r="L59" s="28">
        <f>VLOOKUP($A59,'Phan ra theo So nganh'!$C$7:$H$279,3,0)</f>
        <v>0</v>
      </c>
      <c r="M59" s="28">
        <f>VLOOKUP($A59,'Phan ra theo So nganh'!$C$7:$H$279,4,0)</f>
        <v>0</v>
      </c>
      <c r="N59" s="28" t="str">
        <f>VLOOKUP($A59,'Phan ra theo So nganh'!$C$7:$H$279,5,0)</f>
        <v>Chờ UBND tỉnh phê duyệt</v>
      </c>
    </row>
    <row r="60" spans="1:14" ht="75" customHeight="1">
      <c r="A60" s="55">
        <v>48</v>
      </c>
      <c r="B60" s="3" t="s">
        <v>112</v>
      </c>
      <c r="C60" s="4" t="s">
        <v>134</v>
      </c>
      <c r="D60" s="4" t="s">
        <v>133</v>
      </c>
      <c r="E60" s="4" t="s">
        <v>74</v>
      </c>
      <c r="F60" s="4" t="s">
        <v>27</v>
      </c>
      <c r="G60" s="4" t="s">
        <v>27</v>
      </c>
      <c r="H60" s="4" t="s">
        <v>181</v>
      </c>
      <c r="I60" s="4"/>
      <c r="J60" s="5" t="s">
        <v>183</v>
      </c>
      <c r="K60" s="4" t="str">
        <f t="shared" si="1"/>
        <v>BI 04</v>
      </c>
      <c r="L60" s="28">
        <f>VLOOKUP($A60,'Phan ra theo So nganh'!$C$7:$H$279,3,0)</f>
        <v>0</v>
      </c>
      <c r="M60" s="28" t="str">
        <f>VLOOKUP($A60,'Phan ra theo So nganh'!$C$7:$H$279,4,0)</f>
        <v>Đã trình UBND tỉnh xem xét phê duyệt Đề cương Đề án tại Tờ trình số 676/TTr-SCT ngày 22/4/2019</v>
      </c>
      <c r="N60" s="28" t="str">
        <f>VLOOKUP($A60,'Phan ra theo So nganh'!$C$7:$H$279,5,0)</f>
        <v>Chờ UBND tỉnh phê duyệt</v>
      </c>
    </row>
    <row r="61" spans="1:14" ht="36" customHeight="1">
      <c r="A61" s="55">
        <v>49</v>
      </c>
      <c r="B61" s="3" t="s">
        <v>113</v>
      </c>
      <c r="C61" s="6" t="s">
        <v>135</v>
      </c>
      <c r="D61" s="6" t="s">
        <v>136</v>
      </c>
      <c r="E61" s="4" t="s">
        <v>26</v>
      </c>
      <c r="F61" s="6" t="s">
        <v>137</v>
      </c>
      <c r="G61" s="4" t="s">
        <v>62</v>
      </c>
      <c r="H61" s="4" t="s">
        <v>181</v>
      </c>
      <c r="I61" s="6"/>
      <c r="J61" s="5" t="s">
        <v>183</v>
      </c>
      <c r="K61" s="4" t="str">
        <f t="shared" si="1"/>
        <v>BI 05</v>
      </c>
      <c r="L61" s="28">
        <f>VLOOKUP($A61,'Phan ra theo So nganh'!$C$7:$H$279,3,0)</f>
        <v>0</v>
      </c>
      <c r="M61" s="28">
        <f>VLOOKUP($A61,'Phan ra theo So nganh'!$C$7:$H$279,4,0)</f>
        <v>0</v>
      </c>
      <c r="N61" s="28">
        <f>VLOOKUP($A61,'Phan ra theo So nganh'!$C$7:$H$279,5,0)</f>
        <v>0</v>
      </c>
    </row>
    <row r="62" spans="1:14" ht="31.5">
      <c r="A62" s="55">
        <v>50</v>
      </c>
      <c r="B62" s="3" t="s">
        <v>114</v>
      </c>
      <c r="C62" s="6" t="s">
        <v>138</v>
      </c>
      <c r="D62" s="6" t="s">
        <v>92</v>
      </c>
      <c r="E62" s="4" t="s">
        <v>74</v>
      </c>
      <c r="F62" s="6" t="s">
        <v>37</v>
      </c>
      <c r="G62" s="6" t="s">
        <v>37</v>
      </c>
      <c r="H62" s="6" t="s">
        <v>139</v>
      </c>
      <c r="I62" s="6"/>
      <c r="J62" s="5" t="s">
        <v>183</v>
      </c>
      <c r="K62" s="4" t="str">
        <f t="shared" si="1"/>
        <v>BI 06</v>
      </c>
      <c r="L62" s="28">
        <f>VLOOKUP($A62,'Phan ra theo So nganh'!$C$7:$H$279,3,0)</f>
        <v>0</v>
      </c>
      <c r="M62" s="28" t="str">
        <f>VLOOKUP($A62,'Phan ra theo So nganh'!$C$7:$H$279,4,0)</f>
        <v>Trình phê duyệt đề án</v>
      </c>
      <c r="N62" s="28" t="str">
        <f>VLOOKUP($A62,'Phan ra theo So nganh'!$C$7:$H$279,5,0)</f>
        <v>T7/2019</v>
      </c>
    </row>
    <row r="63" spans="1:14" ht="63">
      <c r="A63" s="55">
        <v>51</v>
      </c>
      <c r="B63" s="3" t="s">
        <v>115</v>
      </c>
      <c r="C63" s="6" t="s">
        <v>140</v>
      </c>
      <c r="D63" s="6" t="s">
        <v>92</v>
      </c>
      <c r="E63" s="4" t="s">
        <v>74</v>
      </c>
      <c r="F63" s="6" t="s">
        <v>37</v>
      </c>
      <c r="G63" s="6" t="s">
        <v>37</v>
      </c>
      <c r="H63" s="6" t="s">
        <v>63</v>
      </c>
      <c r="I63" s="6"/>
      <c r="J63" s="5" t="s">
        <v>183</v>
      </c>
      <c r="K63" s="4" t="str">
        <f t="shared" si="1"/>
        <v>BI 07</v>
      </c>
      <c r="L63" s="28">
        <f>VLOOKUP($A63,'Phan ra theo So nganh'!$C$7:$H$279,3,0)</f>
        <v>0</v>
      </c>
      <c r="M63" s="28" t="str">
        <f>VLOOKUP($A63,'Phan ra theo So nganh'!$C$7:$H$279,4,0)</f>
        <v>đang triển khai</v>
      </c>
      <c r="N63" s="28" t="str">
        <f>VLOOKUP($A63,'Phan ra theo So nganh'!$C$7:$H$279,5,0)</f>
        <v>Quý IV</v>
      </c>
    </row>
    <row r="64" spans="1:14" ht="31.5">
      <c r="A64" s="55">
        <v>52</v>
      </c>
      <c r="B64" s="3" t="s">
        <v>116</v>
      </c>
      <c r="C64" s="6" t="s">
        <v>141</v>
      </c>
      <c r="D64" s="6" t="s">
        <v>92</v>
      </c>
      <c r="E64" s="4" t="s">
        <v>74</v>
      </c>
      <c r="F64" s="6" t="s">
        <v>62</v>
      </c>
      <c r="G64" s="6" t="s">
        <v>62</v>
      </c>
      <c r="H64" s="6" t="s">
        <v>63</v>
      </c>
      <c r="I64" s="6"/>
      <c r="J64" s="5" t="s">
        <v>183</v>
      </c>
      <c r="K64" s="4" t="str">
        <f t="shared" si="1"/>
        <v>BI 08</v>
      </c>
      <c r="L64" s="28">
        <f>VLOOKUP($A64,'Phan ra theo So nganh'!$C$7:$H$279,3,0)</f>
        <v>0</v>
      </c>
      <c r="M64" s="28" t="str">
        <f>VLOOKUP($A64,'Phan ra theo So nganh'!$C$7:$H$279,4,0)</f>
        <v>Đề cương, dự toán</v>
      </c>
      <c r="N64" s="28" t="str">
        <f>VLOOKUP($A64,'Phan ra theo So nganh'!$C$7:$H$279,5,0)</f>
        <v>T9/2019</v>
      </c>
    </row>
    <row r="65" spans="1:14" ht="78" customHeight="1">
      <c r="A65" s="55">
        <v>53</v>
      </c>
      <c r="B65" s="3" t="s">
        <v>117</v>
      </c>
      <c r="C65" s="4" t="s">
        <v>142</v>
      </c>
      <c r="D65" s="4" t="s">
        <v>143</v>
      </c>
      <c r="E65" s="4" t="s">
        <v>26</v>
      </c>
      <c r="F65" s="4" t="s">
        <v>37</v>
      </c>
      <c r="G65" s="4" t="s">
        <v>37</v>
      </c>
      <c r="H65" s="4" t="s">
        <v>144</v>
      </c>
      <c r="I65" s="4" t="s">
        <v>145</v>
      </c>
      <c r="J65" s="5" t="s">
        <v>183</v>
      </c>
      <c r="K65" s="4" t="str">
        <f t="shared" si="1"/>
        <v>BI 09</v>
      </c>
      <c r="L65" s="28">
        <f>VLOOKUP($A65,'Phan ra theo So nganh'!$C$7:$H$279,3,0)</f>
        <v>0</v>
      </c>
      <c r="M65" s="28" t="str">
        <f>VLOOKUP($A65,'Phan ra theo So nganh'!$C$7:$H$279,4,0)</f>
        <v>Đã được phê duyệt đề cương và dự toán kinh phí; đang phối hợp tư vấn lập dự thảo</v>
      </c>
      <c r="N65" s="28" t="str">
        <f>VLOOKUP($A65,'Phan ra theo So nganh'!$C$7:$H$279,5,0)</f>
        <v>Quý IV/2019</v>
      </c>
    </row>
    <row r="66" spans="1:14" ht="45">
      <c r="A66" s="55">
        <v>54</v>
      </c>
      <c r="B66" s="3" t="s">
        <v>118</v>
      </c>
      <c r="C66" s="4" t="s">
        <v>146</v>
      </c>
      <c r="D66" s="4" t="s">
        <v>143</v>
      </c>
      <c r="E66" s="4" t="s">
        <v>26</v>
      </c>
      <c r="F66" s="4" t="s">
        <v>37</v>
      </c>
      <c r="G66" s="4" t="s">
        <v>37</v>
      </c>
      <c r="H66" s="4" t="s">
        <v>144</v>
      </c>
      <c r="I66" s="4" t="s">
        <v>147</v>
      </c>
      <c r="J66" s="5" t="s">
        <v>183</v>
      </c>
      <c r="K66" s="4" t="str">
        <f t="shared" si="1"/>
        <v>BI 10</v>
      </c>
      <c r="L66" s="28">
        <f>VLOOKUP($A66,'Phan ra theo So nganh'!$C$7:$H$279,3,0)</f>
        <v>0</v>
      </c>
      <c r="M66" s="28" t="str">
        <f>VLOOKUP($A66,'Phan ra theo So nganh'!$C$7:$H$279,4,0)</f>
        <v>Đang tổ chức lấy ý kiến thẩm định quy hoạch</v>
      </c>
      <c r="N66" s="28" t="str">
        <f>VLOOKUP($A66,'Phan ra theo So nganh'!$C$7:$H$279,5,0)</f>
        <v>Quý IV/2019</v>
      </c>
    </row>
    <row r="67" spans="1:14" ht="104.25" customHeight="1">
      <c r="A67" s="55">
        <v>55</v>
      </c>
      <c r="B67" s="3" t="s">
        <v>119</v>
      </c>
      <c r="C67" s="4" t="s">
        <v>148</v>
      </c>
      <c r="D67" s="4" t="s">
        <v>143</v>
      </c>
      <c r="E67" s="4" t="s">
        <v>26</v>
      </c>
      <c r="F67" s="4" t="s">
        <v>62</v>
      </c>
      <c r="G67" s="4" t="s">
        <v>62</v>
      </c>
      <c r="H67" s="4" t="s">
        <v>144</v>
      </c>
      <c r="I67" s="4" t="s">
        <v>147</v>
      </c>
      <c r="J67" s="5" t="s">
        <v>183</v>
      </c>
      <c r="K67" s="4" t="str">
        <f t="shared" si="1"/>
        <v>BI 11</v>
      </c>
      <c r="L67" s="28">
        <f>VLOOKUP($A67,'Phan ra theo So nganh'!$C$7:$H$279,3,0)</f>
        <v>0</v>
      </c>
      <c r="M67" s="28" t="str">
        <f>VLOOKUP($A67,'Phan ra theo So nganh'!$C$7:$H$279,4,0)</f>
        <v>đã xây dựng Đề cương nhiệm vụ; đã có Công văn 96/SXD-QHKT ngày 16/01/2019 gửi đơn vị tư vấn hoàn thiện hồ sơ</v>
      </c>
      <c r="N67" s="28" t="str">
        <f>VLOOKUP($A67,'Phan ra theo So nganh'!$C$7:$H$279,5,0)</f>
        <v>Quý III/2019</v>
      </c>
    </row>
    <row r="68" spans="1:14" ht="63">
      <c r="A68" s="55">
        <v>56</v>
      </c>
      <c r="B68" s="3" t="s">
        <v>120</v>
      </c>
      <c r="C68" s="4" t="s">
        <v>149</v>
      </c>
      <c r="D68" s="4" t="s">
        <v>150</v>
      </c>
      <c r="E68" s="4" t="s">
        <v>26</v>
      </c>
      <c r="F68" s="4" t="s">
        <v>151</v>
      </c>
      <c r="G68" s="4" t="s">
        <v>37</v>
      </c>
      <c r="H68" s="4" t="s">
        <v>63</v>
      </c>
      <c r="I68" s="4"/>
      <c r="J68" s="5" t="s">
        <v>183</v>
      </c>
      <c r="K68" s="4" t="str">
        <f>CONCATENATE(J68," ",B68)</f>
        <v>BI 12</v>
      </c>
      <c r="L68" s="28">
        <f>VLOOKUP($A68,'Phan ra theo So nganh'!$C$7:$H$279,3,0)</f>
        <v>0</v>
      </c>
      <c r="M68" s="28">
        <f>VLOOKUP($A68,'Phan ra theo So nganh'!$C$7:$H$279,4,0)</f>
        <v>0</v>
      </c>
      <c r="N68" s="28">
        <f>VLOOKUP($A68,'Phan ra theo So nganh'!$C$7:$H$279,5,0)</f>
        <v>0</v>
      </c>
    </row>
    <row r="69" spans="1:14" ht="19.5" customHeight="1">
      <c r="A69" s="48" t="s">
        <v>47</v>
      </c>
      <c r="B69" s="49"/>
      <c r="C69" s="51" t="s">
        <v>152</v>
      </c>
      <c r="D69" s="32"/>
      <c r="E69" s="32"/>
      <c r="F69" s="32"/>
      <c r="G69" s="32"/>
      <c r="H69" s="32"/>
      <c r="I69" s="32"/>
      <c r="J69" s="32"/>
      <c r="K69" s="32"/>
      <c r="L69" s="63"/>
      <c r="M69" s="63"/>
      <c r="N69" s="63"/>
    </row>
    <row r="70" spans="1:14" ht="31.5">
      <c r="A70" s="55">
        <v>57</v>
      </c>
      <c r="B70" s="3" t="s">
        <v>109</v>
      </c>
      <c r="C70" s="4" t="s">
        <v>162</v>
      </c>
      <c r="D70" s="4" t="s">
        <v>159</v>
      </c>
      <c r="E70" s="4" t="s">
        <v>66</v>
      </c>
      <c r="F70" s="4" t="s">
        <v>60</v>
      </c>
      <c r="G70" s="4" t="s">
        <v>60</v>
      </c>
      <c r="H70" s="4" t="s">
        <v>63</v>
      </c>
      <c r="I70" s="4"/>
      <c r="J70" s="5" t="s">
        <v>184</v>
      </c>
      <c r="K70" s="4" t="str">
        <f>CONCATENATE(J70," ",B70)</f>
        <v>BII 01</v>
      </c>
      <c r="L70" s="28">
        <f>VLOOKUP($A70,'Phan ra theo So nganh'!$C$7:$H$279,3,0)</f>
        <v>0</v>
      </c>
      <c r="M70" s="28">
        <f>VLOOKUP($A70,'Phan ra theo So nganh'!$C$7:$H$279,4,0)</f>
        <v>0</v>
      </c>
      <c r="N70" s="28">
        <f>VLOOKUP($A70,'Phan ra theo So nganh'!$C$7:$H$279,5,0)</f>
        <v>0</v>
      </c>
    </row>
    <row r="71" spans="1:14" ht="31.5">
      <c r="A71" s="55">
        <v>58</v>
      </c>
      <c r="B71" s="3" t="s">
        <v>110</v>
      </c>
      <c r="C71" s="4" t="s">
        <v>171</v>
      </c>
      <c r="D71" s="4" t="s">
        <v>78</v>
      </c>
      <c r="E71" s="4" t="s">
        <v>66</v>
      </c>
      <c r="F71" s="4" t="s">
        <v>60</v>
      </c>
      <c r="G71" s="4" t="s">
        <v>60</v>
      </c>
      <c r="H71" s="4" t="s">
        <v>63</v>
      </c>
      <c r="I71" s="4"/>
      <c r="J71" s="5" t="s">
        <v>184</v>
      </c>
      <c r="K71" s="4" t="str">
        <f>CONCATENATE(J71," ",B71)</f>
        <v>BII 02</v>
      </c>
      <c r="L71" s="28">
        <f>VLOOKUP($A71,'Phan ra theo So nganh'!$C$7:$H$279,3,0)</f>
        <v>0</v>
      </c>
      <c r="M71" s="28">
        <f>VLOOKUP($A71,'Phan ra theo So nganh'!$C$7:$H$279,4,0)</f>
        <v>0</v>
      </c>
      <c r="N71" s="28">
        <f>VLOOKUP($A71,'Phan ra theo So nganh'!$C$7:$H$279,5,0)</f>
        <v>0</v>
      </c>
    </row>
    <row r="72" spans="1:14" ht="63">
      <c r="A72" s="55">
        <v>59</v>
      </c>
      <c r="B72" s="3" t="s">
        <v>111</v>
      </c>
      <c r="C72" s="4" t="s">
        <v>186</v>
      </c>
      <c r="D72" s="4" t="s">
        <v>150</v>
      </c>
      <c r="E72" s="4" t="s">
        <v>26</v>
      </c>
      <c r="F72" s="4" t="s">
        <v>27</v>
      </c>
      <c r="G72" s="4" t="s">
        <v>27</v>
      </c>
      <c r="H72" s="4" t="s">
        <v>63</v>
      </c>
      <c r="I72" s="4"/>
      <c r="J72" s="5" t="s">
        <v>184</v>
      </c>
      <c r="K72" s="4" t="str">
        <f>CONCATENATE(J72," ",B72)</f>
        <v>BII 03</v>
      </c>
      <c r="L72" s="28">
        <f>VLOOKUP($A72,'Phan ra theo So nganh'!$C$7:$H$279,3,0)</f>
        <v>0</v>
      </c>
      <c r="M72" s="28">
        <f>VLOOKUP($A72,'Phan ra theo So nganh'!$C$7:$H$279,4,0)</f>
        <v>0</v>
      </c>
      <c r="N72" s="28">
        <f>VLOOKUP($A72,'Phan ra theo So nganh'!$C$7:$H$279,5,0)</f>
        <v>0</v>
      </c>
    </row>
    <row r="73" spans="1:14" ht="15.75">
      <c r="A73" s="55">
        <v>60</v>
      </c>
      <c r="B73" s="3" t="s">
        <v>112</v>
      </c>
      <c r="C73" s="4" t="s">
        <v>156</v>
      </c>
      <c r="D73" s="4" t="s">
        <v>50</v>
      </c>
      <c r="E73" s="4" t="s">
        <v>26</v>
      </c>
      <c r="F73" s="4" t="s">
        <v>27</v>
      </c>
      <c r="G73" s="4" t="s">
        <v>27</v>
      </c>
      <c r="H73" s="4" t="s">
        <v>63</v>
      </c>
      <c r="I73" s="4"/>
      <c r="J73" s="5" t="s">
        <v>184</v>
      </c>
      <c r="K73" s="4" t="str">
        <f>CONCATENATE(J73," ",B73)</f>
        <v>BII 04</v>
      </c>
      <c r="L73" s="28">
        <f>VLOOKUP($A73,'Phan ra theo So nganh'!$C$7:$H$279,3,0)</f>
        <v>0</v>
      </c>
      <c r="M73" s="28">
        <f>VLOOKUP($A73,'Phan ra theo So nganh'!$C$7:$H$279,4,0)</f>
        <v>0</v>
      </c>
      <c r="N73" s="28">
        <f>VLOOKUP($A73,'Phan ra theo So nganh'!$C$7:$H$279,5,0)</f>
        <v>0</v>
      </c>
    </row>
    <row r="74" spans="1:14" ht="63">
      <c r="A74" s="55">
        <v>61</v>
      </c>
      <c r="B74" s="3" t="s">
        <v>113</v>
      </c>
      <c r="C74" s="4" t="s">
        <v>187</v>
      </c>
      <c r="D74" s="4" t="s">
        <v>78</v>
      </c>
      <c r="E74" s="4" t="s">
        <v>66</v>
      </c>
      <c r="F74" s="4" t="s">
        <v>27</v>
      </c>
      <c r="G74" s="4" t="s">
        <v>27</v>
      </c>
      <c r="H74" s="4" t="s">
        <v>63</v>
      </c>
      <c r="I74" s="4" t="s">
        <v>161</v>
      </c>
      <c r="J74" s="5" t="s">
        <v>184</v>
      </c>
      <c r="K74" s="4" t="str">
        <f>CONCATENATE(J74," ",B70)</f>
        <v>BII 01</v>
      </c>
      <c r="L74" s="28">
        <f>VLOOKUP($A74,'Phan ra theo So nganh'!$C$7:$H$279,3,0)</f>
        <v>0</v>
      </c>
      <c r="M74" s="28">
        <f>VLOOKUP($A74,'Phan ra theo So nganh'!$C$7:$H$279,4,0)</f>
        <v>0</v>
      </c>
      <c r="N74" s="28">
        <f>VLOOKUP($A74,'Phan ra theo So nganh'!$C$7:$H$279,5,0)</f>
        <v>0</v>
      </c>
    </row>
    <row r="75" spans="1:14" ht="31.5">
      <c r="A75" s="55">
        <v>62</v>
      </c>
      <c r="B75" s="3" t="s">
        <v>114</v>
      </c>
      <c r="C75" s="4" t="s">
        <v>153</v>
      </c>
      <c r="D75" s="4" t="s">
        <v>154</v>
      </c>
      <c r="E75" s="4" t="s">
        <v>66</v>
      </c>
      <c r="F75" s="4" t="s">
        <v>27</v>
      </c>
      <c r="G75" s="4" t="s">
        <v>27</v>
      </c>
      <c r="H75" s="4" t="s">
        <v>63</v>
      </c>
      <c r="I75" s="4"/>
      <c r="J75" s="5" t="s">
        <v>184</v>
      </c>
      <c r="K75" s="4" t="str">
        <f aca="true" t="shared" si="2" ref="K75:K83">CONCATENATE(J75," ",B75)</f>
        <v>BII 06</v>
      </c>
      <c r="L75" s="28">
        <f>VLOOKUP($A75,'Phan ra theo So nganh'!$C$7:$H$279,3,0)</f>
        <v>0</v>
      </c>
      <c r="M75" s="28">
        <f>VLOOKUP($A75,'Phan ra theo So nganh'!$C$7:$H$279,4,0)</f>
        <v>0</v>
      </c>
      <c r="N75" s="28">
        <f>VLOOKUP($A75,'Phan ra theo So nganh'!$C$7:$H$279,5,0)</f>
        <v>0</v>
      </c>
    </row>
    <row r="76" spans="1:14" ht="31.5">
      <c r="A76" s="55">
        <v>63</v>
      </c>
      <c r="B76" s="3" t="s">
        <v>115</v>
      </c>
      <c r="C76" s="4" t="s">
        <v>168</v>
      </c>
      <c r="D76" s="4" t="s">
        <v>87</v>
      </c>
      <c r="E76" s="4" t="s">
        <v>66</v>
      </c>
      <c r="F76" s="4" t="s">
        <v>27</v>
      </c>
      <c r="G76" s="4" t="s">
        <v>27</v>
      </c>
      <c r="H76" s="4" t="s">
        <v>63</v>
      </c>
      <c r="I76" s="4" t="s">
        <v>161</v>
      </c>
      <c r="J76" s="5" t="s">
        <v>184</v>
      </c>
      <c r="K76" s="4" t="str">
        <f t="shared" si="2"/>
        <v>BII 07</v>
      </c>
      <c r="L76" s="28">
        <f>VLOOKUP($A76,'Phan ra theo So nganh'!$C$7:$H$279,3,0)</f>
        <v>0</v>
      </c>
      <c r="M76" s="28">
        <f>VLOOKUP($A76,'Phan ra theo So nganh'!$C$7:$H$279,4,0)</f>
        <v>0</v>
      </c>
      <c r="N76" s="28">
        <f>VLOOKUP($A76,'Phan ra theo So nganh'!$C$7:$H$279,5,0)</f>
        <v>0</v>
      </c>
    </row>
    <row r="77" spans="1:14" ht="31.5">
      <c r="A77" s="55">
        <v>64</v>
      </c>
      <c r="B77" s="3" t="s">
        <v>116</v>
      </c>
      <c r="C77" s="4" t="s">
        <v>165</v>
      </c>
      <c r="D77" s="4" t="s">
        <v>87</v>
      </c>
      <c r="E77" s="4" t="s">
        <v>66</v>
      </c>
      <c r="F77" s="4" t="s">
        <v>27</v>
      </c>
      <c r="G77" s="4" t="s">
        <v>27</v>
      </c>
      <c r="H77" s="4" t="s">
        <v>63</v>
      </c>
      <c r="I77" s="4"/>
      <c r="J77" s="5" t="s">
        <v>184</v>
      </c>
      <c r="K77" s="4" t="str">
        <f t="shared" si="2"/>
        <v>BII 08</v>
      </c>
      <c r="L77" s="28">
        <f>VLOOKUP($A77,'Phan ra theo So nganh'!$C$7:$H$279,3,0)</f>
        <v>0</v>
      </c>
      <c r="M77" s="28">
        <f>VLOOKUP($A77,'Phan ra theo So nganh'!$C$7:$H$279,4,0)</f>
        <v>0</v>
      </c>
      <c r="N77" s="28">
        <f>VLOOKUP($A77,'Phan ra theo So nganh'!$C$7:$H$279,5,0)</f>
        <v>0</v>
      </c>
    </row>
    <row r="78" spans="1:14" ht="31.5">
      <c r="A78" s="55">
        <v>65</v>
      </c>
      <c r="B78" s="3" t="s">
        <v>117</v>
      </c>
      <c r="C78" s="4" t="s">
        <v>166</v>
      </c>
      <c r="D78" s="4" t="s">
        <v>87</v>
      </c>
      <c r="E78" s="4" t="s">
        <v>66</v>
      </c>
      <c r="F78" s="4" t="s">
        <v>27</v>
      </c>
      <c r="G78" s="4" t="s">
        <v>27</v>
      </c>
      <c r="H78" s="4" t="s">
        <v>63</v>
      </c>
      <c r="I78" s="4"/>
      <c r="J78" s="5" t="s">
        <v>184</v>
      </c>
      <c r="K78" s="4" t="str">
        <f t="shared" si="2"/>
        <v>BII 09</v>
      </c>
      <c r="L78" s="28">
        <f>VLOOKUP($A78,'Phan ra theo So nganh'!$C$7:$H$279,3,0)</f>
        <v>0</v>
      </c>
      <c r="M78" s="28">
        <f>VLOOKUP($A78,'Phan ra theo So nganh'!$C$7:$H$279,4,0)</f>
        <v>0</v>
      </c>
      <c r="N78" s="28">
        <f>VLOOKUP($A78,'Phan ra theo So nganh'!$C$7:$H$279,5,0)</f>
        <v>0</v>
      </c>
    </row>
    <row r="79" spans="1:14" ht="31.5">
      <c r="A79" s="55">
        <v>66</v>
      </c>
      <c r="B79" s="3" t="s">
        <v>118</v>
      </c>
      <c r="C79" s="4" t="s">
        <v>169</v>
      </c>
      <c r="D79" s="4" t="s">
        <v>170</v>
      </c>
      <c r="E79" s="4" t="s">
        <v>66</v>
      </c>
      <c r="F79" s="4" t="s">
        <v>27</v>
      </c>
      <c r="G79" s="4" t="s">
        <v>27</v>
      </c>
      <c r="H79" s="4" t="s">
        <v>63</v>
      </c>
      <c r="I79" s="4"/>
      <c r="J79" s="5" t="s">
        <v>184</v>
      </c>
      <c r="K79" s="4" t="str">
        <f t="shared" si="2"/>
        <v>BII 10</v>
      </c>
      <c r="L79" s="28">
        <f>VLOOKUP($A79,'Phan ra theo So nganh'!$C$7:$H$279,3,0)</f>
        <v>0</v>
      </c>
      <c r="M79" s="28">
        <f>VLOOKUP($A79,'Phan ra theo So nganh'!$C$7:$H$279,4,0)</f>
        <v>0</v>
      </c>
      <c r="N79" s="28">
        <f>VLOOKUP($A79,'Phan ra theo So nganh'!$C$7:$H$279,5,0)</f>
        <v>0</v>
      </c>
    </row>
    <row r="80" spans="1:14" ht="31.5">
      <c r="A80" s="55">
        <v>67</v>
      </c>
      <c r="B80" s="3" t="s">
        <v>119</v>
      </c>
      <c r="C80" s="4" t="s">
        <v>155</v>
      </c>
      <c r="D80" s="4" t="s">
        <v>154</v>
      </c>
      <c r="E80" s="4" t="s">
        <v>66</v>
      </c>
      <c r="F80" s="4" t="s">
        <v>62</v>
      </c>
      <c r="G80" s="4" t="s">
        <v>62</v>
      </c>
      <c r="H80" s="4" t="s">
        <v>63</v>
      </c>
      <c r="I80" s="4"/>
      <c r="J80" s="5" t="s">
        <v>184</v>
      </c>
      <c r="K80" s="4" t="str">
        <f t="shared" si="2"/>
        <v>BII 11</v>
      </c>
      <c r="L80" s="28">
        <f>VLOOKUP($A80,'Phan ra theo So nganh'!$C$7:$H$279,3,0)</f>
        <v>0</v>
      </c>
      <c r="M80" s="28">
        <f>VLOOKUP($A80,'Phan ra theo So nganh'!$C$7:$H$279,4,0)</f>
        <v>0</v>
      </c>
      <c r="N80" s="28">
        <f>VLOOKUP($A80,'Phan ra theo So nganh'!$C$7:$H$279,5,0)</f>
        <v>0</v>
      </c>
    </row>
    <row r="81" spans="1:14" ht="15.75">
      <c r="A81" s="55">
        <v>68</v>
      </c>
      <c r="B81" s="3" t="s">
        <v>120</v>
      </c>
      <c r="C81" s="4" t="s">
        <v>157</v>
      </c>
      <c r="D81" s="4" t="s">
        <v>50</v>
      </c>
      <c r="E81" s="4" t="s">
        <v>66</v>
      </c>
      <c r="F81" s="4" t="s">
        <v>62</v>
      </c>
      <c r="G81" s="4" t="s">
        <v>62</v>
      </c>
      <c r="H81" s="4" t="s">
        <v>63</v>
      </c>
      <c r="I81" s="4"/>
      <c r="J81" s="5" t="s">
        <v>184</v>
      </c>
      <c r="K81" s="4" t="str">
        <f t="shared" si="2"/>
        <v>BII 12</v>
      </c>
      <c r="L81" s="28">
        <f>VLOOKUP($A81,'Phan ra theo So nganh'!$C$7:$H$279,3,0)</f>
        <v>0</v>
      </c>
      <c r="M81" s="28">
        <f>VLOOKUP($A81,'Phan ra theo So nganh'!$C$7:$H$279,4,0)</f>
        <v>0</v>
      </c>
      <c r="N81" s="28">
        <f>VLOOKUP($A81,'Phan ra theo So nganh'!$C$7:$H$279,5,0)</f>
        <v>0</v>
      </c>
    </row>
    <row r="82" spans="1:14" ht="31.5">
      <c r="A82" s="55">
        <v>69</v>
      </c>
      <c r="B82" s="3" t="s">
        <v>121</v>
      </c>
      <c r="C82" s="4" t="s">
        <v>158</v>
      </c>
      <c r="D82" s="4" t="s">
        <v>159</v>
      </c>
      <c r="E82" s="4" t="s">
        <v>66</v>
      </c>
      <c r="F82" s="4" t="s">
        <v>160</v>
      </c>
      <c r="G82" s="6" t="s">
        <v>37</v>
      </c>
      <c r="H82" s="4" t="s">
        <v>181</v>
      </c>
      <c r="I82" s="4" t="s">
        <v>161</v>
      </c>
      <c r="J82" s="5" t="s">
        <v>184</v>
      </c>
      <c r="K82" s="4" t="str">
        <f t="shared" si="2"/>
        <v>BII 13</v>
      </c>
      <c r="L82" s="28">
        <f>VLOOKUP($A82,'Phan ra theo So nganh'!$C$7:$H$279,3,0)</f>
        <v>0</v>
      </c>
      <c r="M82" s="28">
        <f>VLOOKUP($A82,'Phan ra theo So nganh'!$C$7:$H$279,4,0)</f>
        <v>0</v>
      </c>
      <c r="N82" s="28">
        <f>VLOOKUP($A82,'Phan ra theo So nganh'!$C$7:$H$279,5,0)</f>
        <v>0</v>
      </c>
    </row>
    <row r="83" spans="1:14" ht="31.5">
      <c r="A83" s="55">
        <v>70</v>
      </c>
      <c r="B83" s="3" t="s">
        <v>122</v>
      </c>
      <c r="C83" s="4" t="s">
        <v>167</v>
      </c>
      <c r="D83" s="4" t="s">
        <v>87</v>
      </c>
      <c r="E83" s="4" t="s">
        <v>66</v>
      </c>
      <c r="F83" s="4">
        <v>2019</v>
      </c>
      <c r="G83" s="4" t="s">
        <v>51</v>
      </c>
      <c r="H83" s="4" t="s">
        <v>63</v>
      </c>
      <c r="I83" s="4"/>
      <c r="J83" s="5" t="s">
        <v>184</v>
      </c>
      <c r="K83" s="4" t="str">
        <f t="shared" si="2"/>
        <v>BII 14</v>
      </c>
      <c r="L83" s="28">
        <f>VLOOKUP($A83,'Phan ra theo So nganh'!$C$7:$H$279,3,0)</f>
        <v>0</v>
      </c>
      <c r="M83" s="28">
        <f>VLOOKUP($A83,'Phan ra theo So nganh'!$C$7:$H$279,4,0)</f>
        <v>0</v>
      </c>
      <c r="N83" s="28">
        <f>VLOOKUP($A83,'Phan ra theo So nganh'!$C$7:$H$279,5,0)</f>
        <v>0</v>
      </c>
    </row>
    <row r="84" spans="1:14" s="64" customFormat="1" ht="20.25" customHeight="1">
      <c r="A84" s="48" t="s">
        <v>58</v>
      </c>
      <c r="B84" s="49"/>
      <c r="C84" s="51" t="s">
        <v>172</v>
      </c>
      <c r="D84" s="32"/>
      <c r="E84" s="32"/>
      <c r="F84" s="32"/>
      <c r="G84" s="32"/>
      <c r="H84" s="32"/>
      <c r="I84" s="32"/>
      <c r="J84" s="32"/>
      <c r="K84" s="32"/>
      <c r="L84" s="63"/>
      <c r="M84" s="63"/>
      <c r="N84" s="63"/>
    </row>
    <row r="85" spans="1:14" ht="47.25">
      <c r="A85" s="55">
        <v>71</v>
      </c>
      <c r="B85" s="3" t="s">
        <v>109</v>
      </c>
      <c r="C85" s="4" t="s">
        <v>188</v>
      </c>
      <c r="D85" s="4" t="s">
        <v>56</v>
      </c>
      <c r="E85" s="4" t="s">
        <v>26</v>
      </c>
      <c r="F85" s="4" t="s">
        <v>62</v>
      </c>
      <c r="G85" s="4" t="s">
        <v>62</v>
      </c>
      <c r="H85" s="4" t="s">
        <v>63</v>
      </c>
      <c r="I85" s="4" t="s">
        <v>161</v>
      </c>
      <c r="J85" s="5" t="s">
        <v>185</v>
      </c>
      <c r="K85" s="4" t="str">
        <f aca="true" t="shared" si="3" ref="K85:K119">CONCATENATE(J85," ",B85)</f>
        <v>BIII 01</v>
      </c>
      <c r="L85" s="28">
        <f>VLOOKUP($A85,'Phan ra theo So nganh'!$C$7:$H$279,3,0)</f>
        <v>0</v>
      </c>
      <c r="M85" s="28">
        <f>VLOOKUP($A85,'Phan ra theo So nganh'!$C$7:$H$279,4,0)</f>
        <v>0</v>
      </c>
      <c r="N85" s="28">
        <f>VLOOKUP($A85,'Phan ra theo So nganh'!$C$7:$H$279,5,0)</f>
        <v>0</v>
      </c>
    </row>
    <row r="86" spans="1:14" ht="31.5">
      <c r="A86" s="55">
        <v>72</v>
      </c>
      <c r="B86" s="3" t="s">
        <v>110</v>
      </c>
      <c r="C86" s="4" t="s">
        <v>189</v>
      </c>
      <c r="D86" s="4" t="s">
        <v>56</v>
      </c>
      <c r="E86" s="4" t="s">
        <v>26</v>
      </c>
      <c r="F86" s="4" t="s">
        <v>62</v>
      </c>
      <c r="G86" s="4" t="s">
        <v>62</v>
      </c>
      <c r="H86" s="4" t="s">
        <v>63</v>
      </c>
      <c r="I86" s="4" t="s">
        <v>161</v>
      </c>
      <c r="J86" s="5" t="s">
        <v>185</v>
      </c>
      <c r="K86" s="4" t="str">
        <f t="shared" si="3"/>
        <v>BIII 02</v>
      </c>
      <c r="L86" s="28">
        <f>VLOOKUP($A86,'Phan ra theo So nganh'!$C$7:$H$279,3,0)</f>
        <v>0</v>
      </c>
      <c r="M86" s="28">
        <f>VLOOKUP($A86,'Phan ra theo So nganh'!$C$7:$H$279,4,0)</f>
        <v>0</v>
      </c>
      <c r="N86" s="28">
        <f>VLOOKUP($A86,'Phan ra theo So nganh'!$C$7:$H$279,5,0)</f>
        <v>0</v>
      </c>
    </row>
    <row r="87" spans="1:14" ht="31.5">
      <c r="A87" s="55">
        <v>73</v>
      </c>
      <c r="B87" s="3" t="s">
        <v>111</v>
      </c>
      <c r="C87" s="4" t="s">
        <v>173</v>
      </c>
      <c r="D87" s="4" t="s">
        <v>65</v>
      </c>
      <c r="E87" s="4" t="s">
        <v>66</v>
      </c>
      <c r="F87" s="4" t="s">
        <v>62</v>
      </c>
      <c r="G87" s="4" t="s">
        <v>62</v>
      </c>
      <c r="H87" s="4" t="s">
        <v>63</v>
      </c>
      <c r="I87" s="4"/>
      <c r="J87" s="5" t="s">
        <v>185</v>
      </c>
      <c r="K87" s="4" t="str">
        <f t="shared" si="3"/>
        <v>BIII 03</v>
      </c>
      <c r="L87" s="28">
        <f>VLOOKUP($A87,'Phan ra theo So nganh'!$C$7:$H$279,3,0)</f>
        <v>0</v>
      </c>
      <c r="M87" s="28">
        <f>VLOOKUP($A87,'Phan ra theo So nganh'!$C$7:$H$279,4,0)</f>
        <v>0</v>
      </c>
      <c r="N87" s="28">
        <f>VLOOKUP($A87,'Phan ra theo So nganh'!$C$7:$H$279,5,0)</f>
        <v>0</v>
      </c>
    </row>
    <row r="88" spans="1:14" ht="31.5">
      <c r="A88" s="55">
        <v>74</v>
      </c>
      <c r="B88" s="3" t="s">
        <v>112</v>
      </c>
      <c r="C88" s="4" t="s">
        <v>174</v>
      </c>
      <c r="D88" s="4" t="s">
        <v>65</v>
      </c>
      <c r="E88" s="4" t="s">
        <v>74</v>
      </c>
      <c r="F88" s="4" t="s">
        <v>62</v>
      </c>
      <c r="G88" s="4" t="s">
        <v>62</v>
      </c>
      <c r="H88" s="4" t="s">
        <v>63</v>
      </c>
      <c r="I88" s="2"/>
      <c r="J88" s="5" t="s">
        <v>185</v>
      </c>
      <c r="K88" s="4" t="str">
        <f t="shared" si="3"/>
        <v>BIII 04</v>
      </c>
      <c r="L88" s="28">
        <f>VLOOKUP($A88,'Phan ra theo So nganh'!$C$7:$H$279,3,0)</f>
        <v>0</v>
      </c>
      <c r="M88" s="28">
        <f>VLOOKUP($A88,'Phan ra theo So nganh'!$C$7:$H$279,4,0)</f>
        <v>0</v>
      </c>
      <c r="N88" s="28">
        <f>VLOOKUP($A88,'Phan ra theo So nganh'!$C$7:$H$279,5,0)</f>
        <v>0</v>
      </c>
    </row>
    <row r="89" spans="1:14" ht="31.5">
      <c r="A89" s="55">
        <v>75</v>
      </c>
      <c r="B89" s="3" t="s">
        <v>113</v>
      </c>
      <c r="C89" s="4" t="s">
        <v>163</v>
      </c>
      <c r="D89" s="4" t="s">
        <v>190</v>
      </c>
      <c r="E89" s="4" t="s">
        <v>26</v>
      </c>
      <c r="F89" s="4" t="s">
        <v>164</v>
      </c>
      <c r="G89" s="4" t="s">
        <v>37</v>
      </c>
      <c r="H89" s="4" t="s">
        <v>63</v>
      </c>
      <c r="I89" s="4" t="s">
        <v>161</v>
      </c>
      <c r="J89" s="5" t="s">
        <v>185</v>
      </c>
      <c r="K89" s="4" t="str">
        <f t="shared" si="3"/>
        <v>BIII 05</v>
      </c>
      <c r="L89" s="28">
        <f>VLOOKUP($A89,'Phan ra theo So nganh'!$C$7:$H$279,3,0)</f>
        <v>0</v>
      </c>
      <c r="M89" s="28">
        <f>VLOOKUP($A89,'Phan ra theo So nganh'!$C$7:$H$279,4,0)</f>
        <v>0</v>
      </c>
      <c r="N89" s="28">
        <f>VLOOKUP($A89,'Phan ra theo So nganh'!$C$7:$H$279,5,0)</f>
        <v>0</v>
      </c>
    </row>
    <row r="90" spans="1:14" ht="47.25">
      <c r="A90" s="55">
        <v>76</v>
      </c>
      <c r="B90" s="3" t="s">
        <v>114</v>
      </c>
      <c r="C90" s="4" t="s">
        <v>175</v>
      </c>
      <c r="D90" s="4" t="s">
        <v>56</v>
      </c>
      <c r="E90" s="4" t="s">
        <v>26</v>
      </c>
      <c r="F90" s="4" t="s">
        <v>37</v>
      </c>
      <c r="G90" s="4" t="s">
        <v>37</v>
      </c>
      <c r="H90" s="4" t="s">
        <v>63</v>
      </c>
      <c r="I90" s="4"/>
      <c r="J90" s="5" t="s">
        <v>185</v>
      </c>
      <c r="K90" s="4" t="str">
        <f t="shared" si="3"/>
        <v>BIII 06</v>
      </c>
      <c r="L90" s="28">
        <f>VLOOKUP($A90,'Phan ra theo So nganh'!$C$7:$H$279,3,0)</f>
        <v>0</v>
      </c>
      <c r="M90" s="28">
        <f>VLOOKUP($A90,'Phan ra theo So nganh'!$C$7:$H$279,4,0)</f>
        <v>0</v>
      </c>
      <c r="N90" s="28">
        <f>VLOOKUP($A90,'Phan ra theo So nganh'!$C$7:$H$279,5,0)</f>
        <v>0</v>
      </c>
    </row>
    <row r="91" spans="1:14" ht="63">
      <c r="A91" s="55">
        <v>77</v>
      </c>
      <c r="B91" s="3" t="s">
        <v>115</v>
      </c>
      <c r="C91" s="4" t="s">
        <v>176</v>
      </c>
      <c r="D91" s="4" t="s">
        <v>56</v>
      </c>
      <c r="E91" s="4" t="s">
        <v>191</v>
      </c>
      <c r="F91" s="4" t="s">
        <v>37</v>
      </c>
      <c r="G91" s="4" t="s">
        <v>37</v>
      </c>
      <c r="H91" s="4" t="s">
        <v>63</v>
      </c>
      <c r="I91" s="4"/>
      <c r="J91" s="5" t="s">
        <v>185</v>
      </c>
      <c r="K91" s="4" t="str">
        <f t="shared" si="3"/>
        <v>BIII 07</v>
      </c>
      <c r="L91" s="28">
        <f>VLOOKUP($A91,'Phan ra theo So nganh'!$C$7:$H$279,3,0)</f>
        <v>0</v>
      </c>
      <c r="M91" s="28">
        <f>VLOOKUP($A91,'Phan ra theo So nganh'!$C$7:$H$279,4,0)</f>
        <v>0</v>
      </c>
      <c r="N91" s="28">
        <f>VLOOKUP($A91,'Phan ra theo So nganh'!$C$7:$H$279,5,0)</f>
        <v>0</v>
      </c>
    </row>
    <row r="92" spans="1:14" ht="31.5">
      <c r="A92" s="55">
        <v>78</v>
      </c>
      <c r="B92" s="3" t="s">
        <v>116</v>
      </c>
      <c r="C92" s="4" t="s">
        <v>177</v>
      </c>
      <c r="D92" s="4" t="s">
        <v>56</v>
      </c>
      <c r="E92" s="4" t="s">
        <v>191</v>
      </c>
      <c r="F92" s="4" t="s">
        <v>37</v>
      </c>
      <c r="G92" s="4" t="s">
        <v>37</v>
      </c>
      <c r="H92" s="4" t="s">
        <v>63</v>
      </c>
      <c r="I92" s="4"/>
      <c r="J92" s="5" t="s">
        <v>185</v>
      </c>
      <c r="K92" s="4" t="str">
        <f t="shared" si="3"/>
        <v>BIII 08</v>
      </c>
      <c r="L92" s="28">
        <f>VLOOKUP($A92,'Phan ra theo So nganh'!$C$7:$H$279,3,0)</f>
        <v>0</v>
      </c>
      <c r="M92" s="28">
        <f>VLOOKUP($A92,'Phan ra theo So nganh'!$C$7:$H$279,4,0)</f>
        <v>0</v>
      </c>
      <c r="N92" s="28">
        <f>VLOOKUP($A92,'Phan ra theo So nganh'!$C$7:$H$279,5,0)</f>
        <v>0</v>
      </c>
    </row>
    <row r="93" spans="1:14" ht="31.5">
      <c r="A93" s="55">
        <v>79</v>
      </c>
      <c r="B93" s="3" t="s">
        <v>117</v>
      </c>
      <c r="C93" s="4" t="s">
        <v>178</v>
      </c>
      <c r="D93" s="4" t="s">
        <v>35</v>
      </c>
      <c r="E93" s="4" t="s">
        <v>74</v>
      </c>
      <c r="F93" s="4">
        <v>2019</v>
      </c>
      <c r="G93" s="4" t="s">
        <v>51</v>
      </c>
      <c r="H93" s="4" t="s">
        <v>63</v>
      </c>
      <c r="I93" s="4"/>
      <c r="J93" s="5" t="s">
        <v>185</v>
      </c>
      <c r="K93" s="4" t="str">
        <f t="shared" si="3"/>
        <v>BIII 09</v>
      </c>
      <c r="L93" s="28">
        <f>VLOOKUP($A93,'Phan ra theo So nganh'!$C$7:$H$279,3,0)</f>
        <v>0</v>
      </c>
      <c r="M93" s="28">
        <f>VLOOKUP($A93,'Phan ra theo So nganh'!$C$7:$H$279,4,0)</f>
        <v>0</v>
      </c>
      <c r="N93" s="28">
        <f>VLOOKUP($A93,'Phan ra theo So nganh'!$C$7:$H$279,5,0)</f>
        <v>0</v>
      </c>
    </row>
    <row r="94" spans="1:14" ht="31.5">
      <c r="A94" s="55">
        <v>80</v>
      </c>
      <c r="B94" s="3" t="s">
        <v>118</v>
      </c>
      <c r="C94" s="4" t="s">
        <v>192</v>
      </c>
      <c r="D94" s="4" t="s">
        <v>56</v>
      </c>
      <c r="E94" s="4" t="s">
        <v>26</v>
      </c>
      <c r="F94" s="4">
        <v>2019</v>
      </c>
      <c r="G94" s="4" t="s">
        <v>51</v>
      </c>
      <c r="H94" s="4" t="s">
        <v>63</v>
      </c>
      <c r="I94" s="4" t="s">
        <v>80</v>
      </c>
      <c r="J94" s="5" t="s">
        <v>185</v>
      </c>
      <c r="K94" s="4" t="str">
        <f t="shared" si="3"/>
        <v>BIII 10</v>
      </c>
      <c r="L94" s="28">
        <f>VLOOKUP($A94,'Phan ra theo So nganh'!$C$7:$H$279,3,0)</f>
        <v>0</v>
      </c>
      <c r="M94" s="28">
        <f>VLOOKUP($A94,'Phan ra theo So nganh'!$C$7:$H$279,4,0)</f>
        <v>0</v>
      </c>
      <c r="N94" s="28">
        <f>VLOOKUP($A94,'Phan ra theo So nganh'!$C$7:$H$279,5,0)</f>
        <v>0</v>
      </c>
    </row>
    <row r="95" spans="1:14" ht="63">
      <c r="A95" s="55">
        <v>81</v>
      </c>
      <c r="B95" s="3" t="s">
        <v>119</v>
      </c>
      <c r="C95" s="4" t="s">
        <v>179</v>
      </c>
      <c r="D95" s="4" t="s">
        <v>56</v>
      </c>
      <c r="E95" s="4" t="s">
        <v>26</v>
      </c>
      <c r="F95" s="4">
        <v>2019</v>
      </c>
      <c r="G95" s="4" t="s">
        <v>51</v>
      </c>
      <c r="H95" s="4" t="s">
        <v>63</v>
      </c>
      <c r="I95" s="4" t="s">
        <v>180</v>
      </c>
      <c r="J95" s="5" t="s">
        <v>185</v>
      </c>
      <c r="K95" s="4" t="str">
        <f t="shared" si="3"/>
        <v>BIII 11</v>
      </c>
      <c r="L95" s="28">
        <f>VLOOKUP($A95,'Phan ra theo So nganh'!$C$7:$H$279,3,0)</f>
        <v>0</v>
      </c>
      <c r="M95" s="28">
        <f>VLOOKUP($A95,'Phan ra theo So nganh'!$C$7:$H$279,4,0)</f>
        <v>0</v>
      </c>
      <c r="N95" s="28">
        <f>VLOOKUP($A95,'Phan ra theo So nganh'!$C$7:$H$279,5,0)</f>
        <v>0</v>
      </c>
    </row>
    <row r="96" spans="1:14" ht="24.75" customHeight="1">
      <c r="A96" s="53" t="s">
        <v>505</v>
      </c>
      <c r="B96" s="53"/>
      <c r="C96" s="53" t="s">
        <v>506</v>
      </c>
      <c r="D96" s="50"/>
      <c r="E96" s="50"/>
      <c r="F96" s="50"/>
      <c r="G96" s="50"/>
      <c r="H96" s="50"/>
      <c r="I96" s="50"/>
      <c r="J96" s="50"/>
      <c r="K96" s="50"/>
      <c r="L96" s="58"/>
      <c r="M96" s="58"/>
      <c r="N96" s="58"/>
    </row>
    <row r="97" spans="1:14" ht="21" customHeight="1">
      <c r="A97" s="37" t="s">
        <v>23</v>
      </c>
      <c r="B97" s="47"/>
      <c r="C97" s="66" t="s">
        <v>130</v>
      </c>
      <c r="D97" s="39"/>
      <c r="E97" s="39"/>
      <c r="F97" s="39"/>
      <c r="G97" s="39"/>
      <c r="H97" s="39"/>
      <c r="I97" s="39"/>
      <c r="J97" s="39"/>
      <c r="K97" s="39"/>
      <c r="L97" s="60"/>
      <c r="M97" s="60"/>
      <c r="N97" s="60"/>
    </row>
    <row r="98" spans="1:14" ht="31.5">
      <c r="A98" s="55">
        <v>82</v>
      </c>
      <c r="B98" s="3" t="s">
        <v>109</v>
      </c>
      <c r="C98" s="4" t="s">
        <v>193</v>
      </c>
      <c r="D98" s="4" t="s">
        <v>25</v>
      </c>
      <c r="E98" s="4" t="s">
        <v>26</v>
      </c>
      <c r="F98" s="4" t="s">
        <v>60</v>
      </c>
      <c r="G98" s="4" t="s">
        <v>60</v>
      </c>
      <c r="H98" s="4" t="s">
        <v>52</v>
      </c>
      <c r="I98" s="4"/>
      <c r="J98" s="5" t="s">
        <v>297</v>
      </c>
      <c r="K98" s="4" t="str">
        <f t="shared" si="3"/>
        <v>CI 01</v>
      </c>
      <c r="L98" s="28" t="str">
        <f>VLOOKUP($A98,'Phan ra theo So nganh'!$C$7:$H$279,3,0)</f>
        <v>Kế hoạch số 19/KH-UBND ngày 28/01/2019</v>
      </c>
      <c r="M98" s="28"/>
      <c r="N98" s="28"/>
    </row>
    <row r="99" spans="1:14" ht="31.5">
      <c r="A99" s="55">
        <v>83</v>
      </c>
      <c r="B99" s="3" t="s">
        <v>110</v>
      </c>
      <c r="C99" s="4" t="s">
        <v>194</v>
      </c>
      <c r="D99" s="4" t="s">
        <v>195</v>
      </c>
      <c r="E99" s="4" t="s">
        <v>26</v>
      </c>
      <c r="F99" s="4" t="s">
        <v>60</v>
      </c>
      <c r="G99" s="4" t="s">
        <v>60</v>
      </c>
      <c r="H99" s="4" t="s">
        <v>52</v>
      </c>
      <c r="I99" s="4"/>
      <c r="J99" s="5" t="s">
        <v>297</v>
      </c>
      <c r="K99" s="4" t="str">
        <f t="shared" si="3"/>
        <v>CI 02</v>
      </c>
      <c r="L99" s="28" t="str">
        <f>VLOOKUP($A99,'Phan ra theo So nganh'!$C$7:$H$279,3,0)</f>
        <v> Đã hoàn thành ngày 23/01/2019 </v>
      </c>
      <c r="M99" s="28"/>
      <c r="N99" s="28"/>
    </row>
    <row r="100" spans="1:14" ht="31.5">
      <c r="A100" s="55">
        <v>84</v>
      </c>
      <c r="B100" s="3" t="s">
        <v>111</v>
      </c>
      <c r="C100" s="4" t="s">
        <v>196</v>
      </c>
      <c r="D100" s="4" t="s">
        <v>195</v>
      </c>
      <c r="E100" s="4" t="s">
        <v>26</v>
      </c>
      <c r="F100" s="4" t="s">
        <v>60</v>
      </c>
      <c r="G100" s="4" t="s">
        <v>60</v>
      </c>
      <c r="H100" s="4" t="s">
        <v>52</v>
      </c>
      <c r="I100" s="4"/>
      <c r="J100" s="5" t="s">
        <v>297</v>
      </c>
      <c r="K100" s="4" t="str">
        <f t="shared" si="3"/>
        <v>CI 03</v>
      </c>
      <c r="L100" s="28" t="str">
        <f>VLOOKUP($A100,'Phan ra theo So nganh'!$C$7:$H$279,3,0)</f>
        <v>Kế hoạch số 18/KH-UBND ngày 25/01/2019</v>
      </c>
      <c r="M100" s="28"/>
      <c r="N100" s="28"/>
    </row>
    <row r="101" spans="1:14" ht="47.25">
      <c r="A101" s="55">
        <v>85</v>
      </c>
      <c r="B101" s="3" t="s">
        <v>112</v>
      </c>
      <c r="C101" s="4" t="s">
        <v>197</v>
      </c>
      <c r="D101" s="4" t="s">
        <v>195</v>
      </c>
      <c r="E101" s="4" t="s">
        <v>26</v>
      </c>
      <c r="F101" s="4" t="s">
        <v>60</v>
      </c>
      <c r="G101" s="4" t="s">
        <v>60</v>
      </c>
      <c r="H101" s="4" t="s">
        <v>52</v>
      </c>
      <c r="I101" s="4"/>
      <c r="J101" s="5" t="s">
        <v>297</v>
      </c>
      <c r="K101" s="4" t="str">
        <f t="shared" si="3"/>
        <v>CI 04</v>
      </c>
      <c r="L101" s="28" t="str">
        <f>VLOOKUP($A101,'Phan ra theo So nganh'!$C$7:$H$279,3,0)</f>
        <v>Kế hoạch số 64/KH-UBND ngày 2/4/2019</v>
      </c>
      <c r="M101" s="28"/>
      <c r="N101" s="28"/>
    </row>
    <row r="102" spans="1:14" ht="31.5">
      <c r="A102" s="55">
        <v>86</v>
      </c>
      <c r="B102" s="3" t="s">
        <v>113</v>
      </c>
      <c r="C102" s="4" t="s">
        <v>198</v>
      </c>
      <c r="D102" s="4" t="s">
        <v>199</v>
      </c>
      <c r="E102" s="4" t="s">
        <v>74</v>
      </c>
      <c r="F102" s="4" t="s">
        <v>60</v>
      </c>
      <c r="G102" s="4" t="s">
        <v>60</v>
      </c>
      <c r="H102" s="4" t="s">
        <v>200</v>
      </c>
      <c r="I102" s="4"/>
      <c r="J102" s="5" t="s">
        <v>297</v>
      </c>
      <c r="K102" s="4" t="str">
        <f t="shared" si="3"/>
        <v>CI 05</v>
      </c>
      <c r="L102" s="28" t="str">
        <f>VLOOKUP($A102,'Phan ra theo So nganh'!$C$7:$H$279,3,0)</f>
        <v>KH số 81/KH-UBND ngày 11/4/2019</v>
      </c>
      <c r="M102" s="28"/>
      <c r="N102" s="28"/>
    </row>
    <row r="103" spans="1:14" ht="67.5" customHeight="1">
      <c r="A103" s="55">
        <v>87</v>
      </c>
      <c r="B103" s="3" t="s">
        <v>114</v>
      </c>
      <c r="C103" s="4" t="s">
        <v>201</v>
      </c>
      <c r="D103" s="4" t="s">
        <v>133</v>
      </c>
      <c r="E103" s="4" t="s">
        <v>191</v>
      </c>
      <c r="F103" s="4" t="s">
        <v>60</v>
      </c>
      <c r="G103" s="4" t="s">
        <v>60</v>
      </c>
      <c r="H103" s="4" t="s">
        <v>202</v>
      </c>
      <c r="I103" s="4"/>
      <c r="J103" s="5" t="s">
        <v>297</v>
      </c>
      <c r="K103" s="4" t="str">
        <f t="shared" si="3"/>
        <v>CI 06</v>
      </c>
      <c r="L103" s="28">
        <f>VLOOKUP($A103,'Phan ra theo So nganh'!$C$7:$H$279,3,0)</f>
        <v>0</v>
      </c>
      <c r="M103" s="28" t="str">
        <f>VLOOKUP($A103,'Phan ra theo So nganh'!$C$7:$H$279,4,0)</f>
        <v>Đã trình UBND tỉnh tại Tờ trình số 858/TTr-SCT ngày 21/5/2019</v>
      </c>
      <c r="N103" s="28" t="str">
        <f>VLOOKUP($A103,'Phan ra theo So nganh'!$C$7:$H$279,5,0)</f>
        <v> Chờ UBND tỉnh ban hành</v>
      </c>
    </row>
    <row r="104" spans="1:14" ht="31.5">
      <c r="A104" s="55">
        <v>88</v>
      </c>
      <c r="B104" s="3" t="s">
        <v>115</v>
      </c>
      <c r="C104" s="4" t="s">
        <v>203</v>
      </c>
      <c r="D104" s="4" t="s">
        <v>133</v>
      </c>
      <c r="E104" s="4" t="s">
        <v>191</v>
      </c>
      <c r="F104" s="4" t="s">
        <v>60</v>
      </c>
      <c r="G104" s="4" t="s">
        <v>60</v>
      </c>
      <c r="H104" s="4" t="s">
        <v>52</v>
      </c>
      <c r="I104" s="4"/>
      <c r="J104" s="5" t="s">
        <v>297</v>
      </c>
      <c r="K104" s="4" t="str">
        <f t="shared" si="3"/>
        <v>CI 07</v>
      </c>
      <c r="L104" s="28" t="str">
        <f>VLOOKUP($A104,'Phan ra theo So nganh'!$C$7:$H$279,3,0)</f>
        <v>Kế hoạch số 46/KH-UBND ngày 11/03/2019</v>
      </c>
      <c r="M104" s="28"/>
      <c r="N104" s="28"/>
    </row>
    <row r="105" spans="1:14" ht="84" customHeight="1">
      <c r="A105" s="55">
        <v>89</v>
      </c>
      <c r="B105" s="3" t="s">
        <v>116</v>
      </c>
      <c r="C105" s="4" t="s">
        <v>204</v>
      </c>
      <c r="D105" s="4" t="s">
        <v>199</v>
      </c>
      <c r="E105" s="4" t="s">
        <v>74</v>
      </c>
      <c r="F105" s="4" t="s">
        <v>27</v>
      </c>
      <c r="G105" s="4" t="s">
        <v>27</v>
      </c>
      <c r="H105" s="4" t="s">
        <v>52</v>
      </c>
      <c r="I105" s="4"/>
      <c r="J105" s="5" t="s">
        <v>297</v>
      </c>
      <c r="K105" s="4" t="str">
        <f t="shared" si="3"/>
        <v>CI 08</v>
      </c>
      <c r="L105" s="28">
        <f>VLOOKUP($A105,'Phan ra theo So nganh'!$C$7:$H$279,3,0)</f>
        <v>0</v>
      </c>
      <c r="M105" s="28" t="str">
        <f>VLOOKUP($A105,'Phan ra theo So nganh'!$C$7:$H$279,4,0)</f>
        <v>Đã hoàn thành dự thảo Kế hoạch và đang tổng hợp ý kiến góp ý của các Sở, ban ngành liên quan</v>
      </c>
      <c r="N105" s="28" t="str">
        <f>VLOOKUP($A105,'Phan ra theo So nganh'!$C$7:$H$279,5,0)</f>
        <v>Quý II</v>
      </c>
    </row>
    <row r="106" spans="1:14" ht="77.25" customHeight="1">
      <c r="A106" s="55">
        <v>90</v>
      </c>
      <c r="B106" s="3" t="s">
        <v>117</v>
      </c>
      <c r="C106" s="4" t="s">
        <v>205</v>
      </c>
      <c r="D106" s="4" t="s">
        <v>199</v>
      </c>
      <c r="E106" s="4" t="s">
        <v>74</v>
      </c>
      <c r="F106" s="4" t="s">
        <v>27</v>
      </c>
      <c r="G106" s="4" t="s">
        <v>27</v>
      </c>
      <c r="H106" s="4" t="s">
        <v>52</v>
      </c>
      <c r="I106" s="4"/>
      <c r="J106" s="5" t="s">
        <v>297</v>
      </c>
      <c r="K106" s="4" t="str">
        <f t="shared" si="3"/>
        <v>CI 09</v>
      </c>
      <c r="L106" s="28">
        <f>VLOOKUP($A106,'Phan ra theo So nganh'!$C$7:$H$279,3,0)</f>
        <v>0</v>
      </c>
      <c r="M106" s="28" t="str">
        <f>VLOOKUP($A106,'Phan ra theo So nganh'!$C$7:$H$279,4,0)</f>
        <v>Đã hoàn thành dự thảo Kế hoạch và đang tổng hợp ý kiến góp ý của các Sở, ban ngành liên quan</v>
      </c>
      <c r="N106" s="28" t="str">
        <f>VLOOKUP($A106,'Phan ra theo So nganh'!$C$7:$H$279,5,0)</f>
        <v>Quý II</v>
      </c>
    </row>
    <row r="107" spans="1:14" ht="66.75" customHeight="1">
      <c r="A107" s="55">
        <v>91</v>
      </c>
      <c r="B107" s="3" t="s">
        <v>118</v>
      </c>
      <c r="C107" s="4" t="s">
        <v>206</v>
      </c>
      <c r="D107" s="4" t="s">
        <v>199</v>
      </c>
      <c r="E107" s="4" t="s">
        <v>74</v>
      </c>
      <c r="F107" s="4" t="s">
        <v>27</v>
      </c>
      <c r="G107" s="4" t="s">
        <v>27</v>
      </c>
      <c r="H107" s="4" t="s">
        <v>200</v>
      </c>
      <c r="I107" s="4"/>
      <c r="J107" s="5" t="s">
        <v>297</v>
      </c>
      <c r="K107" s="4" t="str">
        <f t="shared" si="3"/>
        <v>CI 10</v>
      </c>
      <c r="L107" s="28">
        <f>VLOOKUP($A107,'Phan ra theo So nganh'!$C$7:$H$279,3,0)</f>
        <v>0</v>
      </c>
      <c r="M107" s="28" t="str">
        <f>VLOOKUP($A107,'Phan ra theo So nganh'!$C$7:$H$279,4,0)</f>
        <v>Đã hoàn thành dự thảo kế hoạch, đang trình UBND tỉnh phê duyệt</v>
      </c>
      <c r="N107" s="28" t="str">
        <f>VLOOKUP($A107,'Phan ra theo So nganh'!$C$7:$H$279,5,0)</f>
        <v>Quý II</v>
      </c>
    </row>
    <row r="108" spans="1:14" ht="31.5">
      <c r="A108" s="55">
        <v>92</v>
      </c>
      <c r="B108" s="3" t="s">
        <v>119</v>
      </c>
      <c r="C108" s="4" t="s">
        <v>207</v>
      </c>
      <c r="D108" s="4" t="s">
        <v>199</v>
      </c>
      <c r="E108" s="4" t="s">
        <v>74</v>
      </c>
      <c r="F108" s="4" t="s">
        <v>27</v>
      </c>
      <c r="G108" s="4" t="s">
        <v>27</v>
      </c>
      <c r="H108" s="4" t="s">
        <v>52</v>
      </c>
      <c r="I108" s="4"/>
      <c r="J108" s="5" t="s">
        <v>297</v>
      </c>
      <c r="K108" s="4" t="str">
        <f t="shared" si="3"/>
        <v>CI 11</v>
      </c>
      <c r="L108" s="28" t="str">
        <f>VLOOKUP($A108,'Phan ra theo So nganh'!$C$7:$H$279,3,0)</f>
        <v>KH số 104/KH-UBND ngày 20/4/2019</v>
      </c>
      <c r="M108" s="28"/>
      <c r="N108" s="28"/>
    </row>
    <row r="109" spans="1:14" ht="31.5">
      <c r="A109" s="55">
        <v>93</v>
      </c>
      <c r="B109" s="3" t="s">
        <v>120</v>
      </c>
      <c r="C109" s="4" t="s">
        <v>208</v>
      </c>
      <c r="D109" s="4" t="s">
        <v>133</v>
      </c>
      <c r="E109" s="4" t="s">
        <v>191</v>
      </c>
      <c r="F109" s="4" t="s">
        <v>27</v>
      </c>
      <c r="G109" s="4" t="s">
        <v>27</v>
      </c>
      <c r="H109" s="4" t="s">
        <v>52</v>
      </c>
      <c r="I109" s="4"/>
      <c r="J109" s="5" t="s">
        <v>297</v>
      </c>
      <c r="K109" s="4" t="str">
        <f t="shared" si="3"/>
        <v>CI 12</v>
      </c>
      <c r="L109" s="28" t="str">
        <f>VLOOKUP($A109,'Phan ra theo So nganh'!$C$7:$H$279,3,0)</f>
        <v>Kế hoạch số 115/KH-UBND ngày 06/5/2019</v>
      </c>
      <c r="M109" s="28"/>
      <c r="N109" s="28"/>
    </row>
    <row r="110" spans="1:14" ht="77.25" customHeight="1">
      <c r="A110" s="55">
        <v>94</v>
      </c>
      <c r="B110" s="3" t="s">
        <v>121</v>
      </c>
      <c r="C110" s="4" t="s">
        <v>209</v>
      </c>
      <c r="D110" s="4" t="s">
        <v>133</v>
      </c>
      <c r="E110" s="4" t="s">
        <v>191</v>
      </c>
      <c r="F110" s="4" t="s">
        <v>27</v>
      </c>
      <c r="G110" s="4" t="s">
        <v>27</v>
      </c>
      <c r="H110" s="4" t="s">
        <v>210</v>
      </c>
      <c r="I110" s="4"/>
      <c r="J110" s="5" t="s">
        <v>297</v>
      </c>
      <c r="K110" s="4" t="str">
        <f t="shared" si="3"/>
        <v>CI 13</v>
      </c>
      <c r="L110" s="28">
        <f>VLOOKUP($A110,'Phan ra theo So nganh'!$C$7:$H$279,3,0)</f>
        <v>0</v>
      </c>
      <c r="M110" s="28" t="str">
        <f>VLOOKUP($A110,'Phan ra theo So nganh'!$C$7:$H$279,4,0)</f>
        <v> Tháng 6/2019 trình UBND tỉnh dự thảo Nghị quyết HĐND</v>
      </c>
      <c r="N110" s="28" t="str">
        <f>VLOOKUP($A110,'Phan ra theo So nganh'!$C$7:$H$279,5,0)</f>
        <v>Dự kiến UBND tỉnh trình HĐND tỉnh thông qua vào kỳ họp HĐND tỉnh tháng 7/2019</v>
      </c>
    </row>
    <row r="111" spans="1:14" ht="79.5" customHeight="1">
      <c r="A111" s="55">
        <v>95</v>
      </c>
      <c r="B111" s="3" t="s">
        <v>122</v>
      </c>
      <c r="C111" s="4" t="s">
        <v>211</v>
      </c>
      <c r="D111" s="4" t="s">
        <v>133</v>
      </c>
      <c r="E111" s="4" t="s">
        <v>191</v>
      </c>
      <c r="F111" s="4" t="s">
        <v>27</v>
      </c>
      <c r="G111" s="4" t="s">
        <v>27</v>
      </c>
      <c r="H111" s="4" t="s">
        <v>52</v>
      </c>
      <c r="I111" s="4"/>
      <c r="J111" s="5" t="s">
        <v>297</v>
      </c>
      <c r="K111" s="4" t="str">
        <f t="shared" si="3"/>
        <v>CI 14</v>
      </c>
      <c r="L111" s="28">
        <f>VLOOKUP($A111,'Phan ra theo So nganh'!$C$7:$H$279,3,0)</f>
        <v>0</v>
      </c>
      <c r="M111" s="28" t="str">
        <f>VLOOKUP($A111,'Phan ra theo So nganh'!$C$7:$H$279,4,0)</f>
        <v>Đã trình UBND tỉnh tại Công văn số 378/SCT-TM ngày 07/3/2019 của Sở Công Thương</v>
      </c>
      <c r="N111" s="28" t="str">
        <f>VLOOKUP($A111,'Phan ra theo So nganh'!$C$7:$H$279,5,0)</f>
        <v>Chờ UBND tỉnh ban hành</v>
      </c>
    </row>
    <row r="112" spans="1:14" ht="94.5">
      <c r="A112" s="55">
        <v>96</v>
      </c>
      <c r="B112" s="3" t="s">
        <v>123</v>
      </c>
      <c r="C112" s="4" t="s">
        <v>212</v>
      </c>
      <c r="D112" s="4" t="s">
        <v>92</v>
      </c>
      <c r="E112" s="4" t="s">
        <v>191</v>
      </c>
      <c r="F112" s="4" t="s">
        <v>27</v>
      </c>
      <c r="G112" s="4" t="s">
        <v>27</v>
      </c>
      <c r="H112" s="4" t="s">
        <v>52</v>
      </c>
      <c r="I112" s="4"/>
      <c r="J112" s="5" t="s">
        <v>297</v>
      </c>
      <c r="K112" s="4" t="str">
        <f t="shared" si="3"/>
        <v>CI 15</v>
      </c>
      <c r="L112" s="28">
        <f>VLOOKUP($A112,'Phan ra theo So nganh'!$C$7:$H$279,3,0)</f>
        <v>0</v>
      </c>
      <c r="M112" s="28" t="str">
        <f>VLOOKUP($A112,'Phan ra theo So nganh'!$C$7:$H$279,4,0)</f>
        <v>Nhiệm vụ thường xuyên</v>
      </c>
      <c r="N112" s="28">
        <f>VLOOKUP($A112,'Phan ra theo So nganh'!$C$7:$H$279,5,0)</f>
        <v>0</v>
      </c>
    </row>
    <row r="113" spans="1:14" ht="31.5">
      <c r="A113" s="55">
        <v>97</v>
      </c>
      <c r="B113" s="3" t="s">
        <v>124</v>
      </c>
      <c r="C113" s="4" t="s">
        <v>213</v>
      </c>
      <c r="D113" s="4" t="s">
        <v>195</v>
      </c>
      <c r="E113" s="4" t="s">
        <v>26</v>
      </c>
      <c r="F113" s="4" t="s">
        <v>62</v>
      </c>
      <c r="G113" s="4" t="s">
        <v>62</v>
      </c>
      <c r="H113" s="4" t="s">
        <v>52</v>
      </c>
      <c r="I113" s="4"/>
      <c r="J113" s="5" t="s">
        <v>297</v>
      </c>
      <c r="K113" s="4" t="str">
        <f t="shared" si="3"/>
        <v>CI 16</v>
      </c>
      <c r="L113" s="28">
        <f>VLOOKUP($A113,'Phan ra theo So nganh'!$C$7:$H$279,3,0)</f>
        <v>0</v>
      </c>
      <c r="M113" s="28">
        <f>VLOOKUP($A113,'Phan ra theo So nganh'!$C$7:$H$279,4,0)</f>
        <v>0</v>
      </c>
      <c r="N113" s="28" t="str">
        <f>VLOOKUP($A113,'Phan ra theo So nganh'!$C$7:$H$279,5,0)</f>
        <v> Quý IV/2019</v>
      </c>
    </row>
    <row r="114" spans="1:14" ht="47.25">
      <c r="A114" s="55">
        <v>98</v>
      </c>
      <c r="B114" s="3" t="s">
        <v>125</v>
      </c>
      <c r="C114" s="4" t="s">
        <v>214</v>
      </c>
      <c r="D114" s="4" t="s">
        <v>133</v>
      </c>
      <c r="E114" s="4" t="s">
        <v>191</v>
      </c>
      <c r="F114" s="4" t="s">
        <v>37</v>
      </c>
      <c r="G114" s="4" t="s">
        <v>37</v>
      </c>
      <c r="H114" s="4" t="s">
        <v>52</v>
      </c>
      <c r="I114" s="4"/>
      <c r="J114" s="5" t="s">
        <v>297</v>
      </c>
      <c r="K114" s="4" t="str">
        <f t="shared" si="3"/>
        <v>CI 17</v>
      </c>
      <c r="L114" s="28">
        <f>VLOOKUP($A114,'Phan ra theo So nganh'!$C$7:$H$279,3,0)</f>
        <v>0</v>
      </c>
      <c r="M114" s="28" t="str">
        <f>VLOOKUP($A114,'Phan ra theo So nganh'!$C$7:$H$279,4,0)</f>
        <v>Đang xây dựng Đề cương Đề án </v>
      </c>
      <c r="N114" s="28" t="str">
        <f>VLOOKUP($A114,'Phan ra theo So nganh'!$C$7:$H$279,5,0)</f>
        <v>Quý IV/2019 </v>
      </c>
    </row>
    <row r="115" spans="1:14" ht="45">
      <c r="A115" s="55">
        <v>99</v>
      </c>
      <c r="B115" s="3" t="s">
        <v>126</v>
      </c>
      <c r="C115" s="4" t="s">
        <v>215</v>
      </c>
      <c r="D115" s="4" t="s">
        <v>92</v>
      </c>
      <c r="E115" s="4" t="s">
        <v>191</v>
      </c>
      <c r="F115" s="4" t="s">
        <v>37</v>
      </c>
      <c r="G115" s="4" t="s">
        <v>37</v>
      </c>
      <c r="H115" s="4" t="s">
        <v>52</v>
      </c>
      <c r="I115" s="4"/>
      <c r="J115" s="5" t="s">
        <v>297</v>
      </c>
      <c r="K115" s="4" t="str">
        <f t="shared" si="3"/>
        <v>CI 18</v>
      </c>
      <c r="L115" s="28">
        <f>VLOOKUP($A115,'Phan ra theo So nganh'!$C$7:$H$279,3,0)</f>
        <v>0</v>
      </c>
      <c r="M115" s="28" t="str">
        <f>VLOOKUP($A115,'Phan ra theo So nganh'!$C$7:$H$279,4,0)</f>
        <v>sau khi có thông báo kinh phí của Bộ TNMT</v>
      </c>
      <c r="N115" s="28" t="str">
        <f>VLOOKUP($A115,'Phan ra theo So nganh'!$C$7:$H$279,5,0)</f>
        <v>Quý IV</v>
      </c>
    </row>
    <row r="116" spans="1:14" ht="47.25">
      <c r="A116" s="55">
        <v>100</v>
      </c>
      <c r="B116" s="3" t="s">
        <v>127</v>
      </c>
      <c r="C116" s="4" t="s">
        <v>216</v>
      </c>
      <c r="D116" s="4" t="s">
        <v>143</v>
      </c>
      <c r="E116" s="4" t="s">
        <v>191</v>
      </c>
      <c r="F116" s="4" t="s">
        <v>37</v>
      </c>
      <c r="G116" s="4" t="s">
        <v>37</v>
      </c>
      <c r="H116" s="4" t="s">
        <v>52</v>
      </c>
      <c r="I116" s="4"/>
      <c r="J116" s="5" t="s">
        <v>297</v>
      </c>
      <c r="K116" s="4" t="str">
        <f t="shared" si="3"/>
        <v>CI 19</v>
      </c>
      <c r="L116" s="28">
        <f>VLOOKUP($A116,'Phan ra theo So nganh'!$C$7:$H$279,3,0)</f>
        <v>0</v>
      </c>
      <c r="M116" s="28" t="str">
        <f>VLOOKUP($A116,'Phan ra theo So nganh'!$C$7:$H$279,4,0)</f>
        <v>Đã báo cáo UBND tỉnh; đang phối hợp Tư vấn thực hiện </v>
      </c>
      <c r="N116" s="28" t="str">
        <f>VLOOKUP($A116,'Phan ra theo So nganh'!$C$7:$H$279,5,0)</f>
        <v>Quý IV/2019</v>
      </c>
    </row>
    <row r="117" spans="1:14" ht="20.25" customHeight="1">
      <c r="A117" s="37" t="s">
        <v>47</v>
      </c>
      <c r="B117" s="42"/>
      <c r="C117" s="40" t="s">
        <v>152</v>
      </c>
      <c r="D117" s="39"/>
      <c r="E117" s="39"/>
      <c r="F117" s="39"/>
      <c r="G117" s="39"/>
      <c r="H117" s="39"/>
      <c r="I117" s="39"/>
      <c r="J117" s="39"/>
      <c r="K117" s="39"/>
      <c r="L117" s="60"/>
      <c r="M117" s="61"/>
      <c r="N117" s="61"/>
    </row>
    <row r="118" spans="1:14" ht="63">
      <c r="A118" s="55">
        <v>101</v>
      </c>
      <c r="B118" s="3" t="s">
        <v>109</v>
      </c>
      <c r="C118" s="4" t="s">
        <v>217</v>
      </c>
      <c r="D118" s="4" t="s">
        <v>218</v>
      </c>
      <c r="E118" s="4" t="s">
        <v>26</v>
      </c>
      <c r="F118" s="4" t="s">
        <v>60</v>
      </c>
      <c r="G118" s="4" t="s">
        <v>60</v>
      </c>
      <c r="H118" s="4" t="s">
        <v>52</v>
      </c>
      <c r="I118" s="4"/>
      <c r="J118" s="5" t="s">
        <v>298</v>
      </c>
      <c r="K118" s="4" t="str">
        <f t="shared" si="3"/>
        <v>CII 01</v>
      </c>
      <c r="L118" s="28" t="str">
        <f>VLOOKUP($A118,'Phan ra theo So nganh'!$C$7:$H$279,3,0)</f>
        <v>Kế hoạch số 56/KH- UBND ngày     14/03/2019</v>
      </c>
      <c r="M118" s="28"/>
      <c r="N118" s="28"/>
    </row>
    <row r="119" spans="1:14" ht="31.5">
      <c r="A119" s="55">
        <v>102</v>
      </c>
      <c r="B119" s="3" t="s">
        <v>110</v>
      </c>
      <c r="C119" s="4" t="s">
        <v>219</v>
      </c>
      <c r="D119" s="4" t="s">
        <v>159</v>
      </c>
      <c r="E119" s="4" t="s">
        <v>66</v>
      </c>
      <c r="F119" s="4" t="s">
        <v>60</v>
      </c>
      <c r="G119" s="4" t="s">
        <v>60</v>
      </c>
      <c r="H119" s="4" t="s">
        <v>52</v>
      </c>
      <c r="I119" s="4"/>
      <c r="J119" s="5" t="s">
        <v>298</v>
      </c>
      <c r="K119" s="4" t="str">
        <f t="shared" si="3"/>
        <v>CII 02</v>
      </c>
      <c r="L119" s="28">
        <f>VLOOKUP($A119,'Phan ra theo So nganh'!$C$7:$H$279,3,0)</f>
        <v>0</v>
      </c>
      <c r="M119" s="28">
        <f>VLOOKUP($A119,'Phan ra theo So nganh'!$C$7:$H$279,4,0)</f>
        <v>0</v>
      </c>
      <c r="N119" s="28">
        <f>VLOOKUP($A119,'Phan ra theo So nganh'!$C$7:$H$279,5,0)</f>
        <v>0</v>
      </c>
    </row>
    <row r="120" spans="1:14" ht="47.25">
      <c r="A120" s="55">
        <v>103</v>
      </c>
      <c r="B120" s="3" t="s">
        <v>111</v>
      </c>
      <c r="C120" s="4" t="s">
        <v>220</v>
      </c>
      <c r="D120" s="4" t="s">
        <v>159</v>
      </c>
      <c r="E120" s="4" t="s">
        <v>66</v>
      </c>
      <c r="F120" s="4" t="s">
        <v>60</v>
      </c>
      <c r="G120" s="4" t="s">
        <v>60</v>
      </c>
      <c r="H120" s="4" t="s">
        <v>210</v>
      </c>
      <c r="I120" s="4"/>
      <c r="J120" s="5" t="s">
        <v>298</v>
      </c>
      <c r="K120" s="4" t="str">
        <f aca="true" t="shared" si="4" ref="K120:K151">CONCATENATE(J120," ",B120)</f>
        <v>CII 03</v>
      </c>
      <c r="L120" s="28">
        <f>VLOOKUP($A120,'Phan ra theo So nganh'!$C$7:$H$279,3,0)</f>
        <v>0</v>
      </c>
      <c r="M120" s="28">
        <f>VLOOKUP($A120,'Phan ra theo So nganh'!$C$7:$H$279,4,0)</f>
        <v>0</v>
      </c>
      <c r="N120" s="28">
        <f>VLOOKUP($A120,'Phan ra theo So nganh'!$C$7:$H$279,5,0)</f>
        <v>0</v>
      </c>
    </row>
    <row r="121" spans="1:14" ht="63">
      <c r="A121" s="55">
        <v>104</v>
      </c>
      <c r="B121" s="3" t="s">
        <v>112</v>
      </c>
      <c r="C121" s="4" t="s">
        <v>221</v>
      </c>
      <c r="D121" s="4" t="s">
        <v>222</v>
      </c>
      <c r="E121" s="4" t="s">
        <v>66</v>
      </c>
      <c r="F121" s="4" t="s">
        <v>60</v>
      </c>
      <c r="G121" s="4" t="s">
        <v>60</v>
      </c>
      <c r="H121" s="4" t="s">
        <v>52</v>
      </c>
      <c r="I121" s="4"/>
      <c r="J121" s="5" t="s">
        <v>298</v>
      </c>
      <c r="K121" s="4" t="str">
        <f t="shared" si="4"/>
        <v>CII 04</v>
      </c>
      <c r="L121" s="28" t="str">
        <f>VLOOKUP($A121,'Phan ra theo So nganh'!$C$7:$H$279,3,0)</f>
        <v>đã tổ chức T5/2019</v>
      </c>
      <c r="M121" s="28">
        <f>VLOOKUP($A121,'Phan ra theo So nganh'!$C$7:$H$279,4,0)</f>
        <v>0</v>
      </c>
      <c r="N121" s="28">
        <f>VLOOKUP($A121,'Phan ra theo So nganh'!$C$7:$H$279,5,0)</f>
        <v>0</v>
      </c>
    </row>
    <row r="122" spans="1:14" ht="31.5">
      <c r="A122" s="55">
        <v>105</v>
      </c>
      <c r="B122" s="3" t="s">
        <v>113</v>
      </c>
      <c r="C122" s="4" t="s">
        <v>223</v>
      </c>
      <c r="D122" s="4" t="s">
        <v>170</v>
      </c>
      <c r="E122" s="4" t="s">
        <v>66</v>
      </c>
      <c r="F122" s="4" t="s">
        <v>60</v>
      </c>
      <c r="G122" s="4" t="s">
        <v>60</v>
      </c>
      <c r="H122" s="4" t="s">
        <v>52</v>
      </c>
      <c r="I122" s="4"/>
      <c r="J122" s="5" t="s">
        <v>298</v>
      </c>
      <c r="K122" s="4" t="str">
        <f t="shared" si="4"/>
        <v>CII 05</v>
      </c>
      <c r="L122" s="28">
        <f>VLOOKUP($A122,'Phan ra theo So nganh'!$C$7:$H$279,3,0)</f>
        <v>0</v>
      </c>
      <c r="M122" s="28">
        <f>VLOOKUP($A122,'Phan ra theo So nganh'!$C$7:$H$279,4,0)</f>
        <v>0</v>
      </c>
      <c r="N122" s="28">
        <f>VLOOKUP($A122,'Phan ra theo So nganh'!$C$7:$H$279,5,0)</f>
        <v>0</v>
      </c>
    </row>
    <row r="123" spans="1:14" ht="47.25">
      <c r="A123" s="55">
        <v>106</v>
      </c>
      <c r="B123" s="3" t="s">
        <v>114</v>
      </c>
      <c r="C123" s="4" t="s">
        <v>224</v>
      </c>
      <c r="D123" s="4" t="s">
        <v>170</v>
      </c>
      <c r="E123" s="4" t="s">
        <v>66</v>
      </c>
      <c r="F123" s="4" t="s">
        <v>60</v>
      </c>
      <c r="G123" s="4" t="s">
        <v>60</v>
      </c>
      <c r="H123" s="4" t="s">
        <v>52</v>
      </c>
      <c r="I123" s="4"/>
      <c r="J123" s="5" t="s">
        <v>298</v>
      </c>
      <c r="K123" s="4" t="str">
        <f t="shared" si="4"/>
        <v>CII 06</v>
      </c>
      <c r="L123" s="28">
        <f>VLOOKUP($A123,'Phan ra theo So nganh'!$C$7:$H$279,3,0)</f>
        <v>0</v>
      </c>
      <c r="M123" s="28">
        <f>VLOOKUP($A123,'Phan ra theo So nganh'!$C$7:$H$279,4,0)</f>
        <v>0</v>
      </c>
      <c r="N123" s="28">
        <f>VLOOKUP($A123,'Phan ra theo So nganh'!$C$7:$H$279,5,0)</f>
        <v>0</v>
      </c>
    </row>
    <row r="124" spans="1:14" ht="31.5">
      <c r="A124" s="55">
        <v>107</v>
      </c>
      <c r="B124" s="3" t="s">
        <v>115</v>
      </c>
      <c r="C124" s="4" t="s">
        <v>225</v>
      </c>
      <c r="D124" s="4" t="s">
        <v>170</v>
      </c>
      <c r="E124" s="4" t="s">
        <v>66</v>
      </c>
      <c r="F124" s="4" t="s">
        <v>60</v>
      </c>
      <c r="G124" s="4" t="s">
        <v>60</v>
      </c>
      <c r="H124" s="4" t="s">
        <v>52</v>
      </c>
      <c r="I124" s="4"/>
      <c r="J124" s="5" t="s">
        <v>298</v>
      </c>
      <c r="K124" s="4" t="str">
        <f t="shared" si="4"/>
        <v>CII 07</v>
      </c>
      <c r="L124" s="28">
        <f>VLOOKUP($A124,'Phan ra theo So nganh'!$C$7:$H$279,3,0)</f>
        <v>0</v>
      </c>
      <c r="M124" s="28">
        <f>VLOOKUP($A124,'Phan ra theo So nganh'!$C$7:$H$279,4,0)</f>
        <v>0</v>
      </c>
      <c r="N124" s="28">
        <f>VLOOKUP($A124,'Phan ra theo So nganh'!$C$7:$H$279,5,0)</f>
        <v>0</v>
      </c>
    </row>
    <row r="125" spans="1:14" ht="31.5">
      <c r="A125" s="55">
        <v>108</v>
      </c>
      <c r="B125" s="3" t="s">
        <v>116</v>
      </c>
      <c r="C125" s="4" t="s">
        <v>226</v>
      </c>
      <c r="D125" s="4" t="s">
        <v>170</v>
      </c>
      <c r="E125" s="4" t="s">
        <v>66</v>
      </c>
      <c r="F125" s="4" t="s">
        <v>60</v>
      </c>
      <c r="G125" s="4" t="s">
        <v>60</v>
      </c>
      <c r="H125" s="4" t="s">
        <v>52</v>
      </c>
      <c r="I125" s="4"/>
      <c r="J125" s="5" t="s">
        <v>298</v>
      </c>
      <c r="K125" s="4" t="str">
        <f t="shared" si="4"/>
        <v>CII 08</v>
      </c>
      <c r="L125" s="28">
        <f>VLOOKUP($A125,'Phan ra theo So nganh'!$C$7:$H$279,3,0)</f>
        <v>0</v>
      </c>
      <c r="M125" s="28">
        <f>VLOOKUP($A125,'Phan ra theo So nganh'!$C$7:$H$279,4,0)</f>
        <v>0</v>
      </c>
      <c r="N125" s="28">
        <f>VLOOKUP($A125,'Phan ra theo So nganh'!$C$7:$H$279,5,0)</f>
        <v>0</v>
      </c>
    </row>
    <row r="126" spans="1:14" ht="31.5">
      <c r="A126" s="55">
        <v>109</v>
      </c>
      <c r="B126" s="3" t="s">
        <v>117</v>
      </c>
      <c r="C126" s="4" t="s">
        <v>227</v>
      </c>
      <c r="D126" s="4" t="s">
        <v>170</v>
      </c>
      <c r="E126" s="4" t="s">
        <v>66</v>
      </c>
      <c r="F126" s="4" t="s">
        <v>60</v>
      </c>
      <c r="G126" s="4" t="s">
        <v>60</v>
      </c>
      <c r="H126" s="4" t="s">
        <v>52</v>
      </c>
      <c r="I126" s="4"/>
      <c r="J126" s="5" t="s">
        <v>298</v>
      </c>
      <c r="K126" s="4" t="str">
        <f t="shared" si="4"/>
        <v>CII 09</v>
      </c>
      <c r="L126" s="28">
        <f>VLOOKUP($A126,'Phan ra theo So nganh'!$C$7:$H$279,3,0)</f>
        <v>0</v>
      </c>
      <c r="M126" s="28">
        <f>VLOOKUP($A126,'Phan ra theo So nganh'!$C$7:$H$279,4,0)</f>
        <v>0</v>
      </c>
      <c r="N126" s="28">
        <f>VLOOKUP($A126,'Phan ra theo So nganh'!$C$7:$H$279,5,0)</f>
        <v>0</v>
      </c>
    </row>
    <row r="127" spans="1:14" ht="31.5">
      <c r="A127" s="55">
        <v>110</v>
      </c>
      <c r="B127" s="3" t="s">
        <v>118</v>
      </c>
      <c r="C127" s="4" t="s">
        <v>228</v>
      </c>
      <c r="D127" s="4" t="s">
        <v>170</v>
      </c>
      <c r="E127" s="4" t="s">
        <v>66</v>
      </c>
      <c r="F127" s="4" t="s">
        <v>60</v>
      </c>
      <c r="G127" s="4" t="s">
        <v>60</v>
      </c>
      <c r="H127" s="4" t="s">
        <v>52</v>
      </c>
      <c r="I127" s="4"/>
      <c r="J127" s="5" t="s">
        <v>298</v>
      </c>
      <c r="K127" s="4" t="str">
        <f t="shared" si="4"/>
        <v>CII 10</v>
      </c>
      <c r="L127" s="28">
        <f>VLOOKUP($A127,'Phan ra theo So nganh'!$C$7:$H$279,3,0)</f>
        <v>0</v>
      </c>
      <c r="M127" s="28">
        <f>VLOOKUP($A127,'Phan ra theo So nganh'!$C$7:$H$279,4,0)</f>
        <v>0</v>
      </c>
      <c r="N127" s="28">
        <f>VLOOKUP($A127,'Phan ra theo So nganh'!$C$7:$H$279,5,0)</f>
        <v>0</v>
      </c>
    </row>
    <row r="128" spans="1:14" ht="31.5">
      <c r="A128" s="55">
        <v>111</v>
      </c>
      <c r="B128" s="3" t="s">
        <v>119</v>
      </c>
      <c r="C128" s="4" t="s">
        <v>229</v>
      </c>
      <c r="D128" s="4" t="s">
        <v>170</v>
      </c>
      <c r="E128" s="4" t="s">
        <v>66</v>
      </c>
      <c r="F128" s="4" t="s">
        <v>60</v>
      </c>
      <c r="G128" s="4" t="s">
        <v>60</v>
      </c>
      <c r="H128" s="4" t="s">
        <v>52</v>
      </c>
      <c r="I128" s="4"/>
      <c r="J128" s="5" t="s">
        <v>298</v>
      </c>
      <c r="K128" s="4" t="str">
        <f t="shared" si="4"/>
        <v>CII 11</v>
      </c>
      <c r="L128" s="28">
        <f>VLOOKUP($A128,'Phan ra theo So nganh'!$C$7:$H$279,3,0)</f>
        <v>0</v>
      </c>
      <c r="M128" s="28">
        <f>VLOOKUP($A128,'Phan ra theo So nganh'!$C$7:$H$279,4,0)</f>
        <v>0</v>
      </c>
      <c r="N128" s="28">
        <f>VLOOKUP($A128,'Phan ra theo So nganh'!$C$7:$H$279,5,0)</f>
        <v>0</v>
      </c>
    </row>
    <row r="129" spans="1:14" ht="31.5">
      <c r="A129" s="55">
        <v>112</v>
      </c>
      <c r="B129" s="3" t="s">
        <v>120</v>
      </c>
      <c r="C129" s="4" t="s">
        <v>230</v>
      </c>
      <c r="D129" s="4" t="s">
        <v>170</v>
      </c>
      <c r="E129" s="4" t="s">
        <v>66</v>
      </c>
      <c r="F129" s="4" t="s">
        <v>60</v>
      </c>
      <c r="G129" s="4" t="s">
        <v>60</v>
      </c>
      <c r="H129" s="4" t="s">
        <v>52</v>
      </c>
      <c r="I129" s="4"/>
      <c r="J129" s="5" t="s">
        <v>298</v>
      </c>
      <c r="K129" s="4" t="str">
        <f t="shared" si="4"/>
        <v>CII 12</v>
      </c>
      <c r="L129" s="28">
        <f>VLOOKUP($A129,'Phan ra theo So nganh'!$C$7:$H$279,3,0)</f>
        <v>0</v>
      </c>
      <c r="M129" s="28">
        <f>VLOOKUP($A129,'Phan ra theo So nganh'!$C$7:$H$279,4,0)</f>
        <v>0</v>
      </c>
      <c r="N129" s="28">
        <f>VLOOKUP($A129,'Phan ra theo So nganh'!$C$7:$H$279,5,0)</f>
        <v>0</v>
      </c>
    </row>
    <row r="130" spans="1:14" ht="47.25">
      <c r="A130" s="55">
        <v>113</v>
      </c>
      <c r="B130" s="3" t="s">
        <v>121</v>
      </c>
      <c r="C130" s="4" t="s">
        <v>231</v>
      </c>
      <c r="D130" s="4" t="s">
        <v>170</v>
      </c>
      <c r="E130" s="4" t="s">
        <v>66</v>
      </c>
      <c r="F130" s="4" t="s">
        <v>60</v>
      </c>
      <c r="G130" s="4" t="s">
        <v>60</v>
      </c>
      <c r="H130" s="4" t="s">
        <v>52</v>
      </c>
      <c r="I130" s="4"/>
      <c r="J130" s="5" t="s">
        <v>298</v>
      </c>
      <c r="K130" s="4" t="str">
        <f t="shared" si="4"/>
        <v>CII 13</v>
      </c>
      <c r="L130" s="28">
        <f>VLOOKUP($A130,'Phan ra theo So nganh'!$C$7:$H$279,3,0)</f>
        <v>0</v>
      </c>
      <c r="M130" s="28">
        <f>VLOOKUP($A130,'Phan ra theo So nganh'!$C$7:$H$279,4,0)</f>
        <v>0</v>
      </c>
      <c r="N130" s="28">
        <f>VLOOKUP($A130,'Phan ra theo So nganh'!$C$7:$H$279,5,0)</f>
        <v>0</v>
      </c>
    </row>
    <row r="131" spans="1:14" ht="31.5">
      <c r="A131" s="55">
        <v>114</v>
      </c>
      <c r="B131" s="3" t="s">
        <v>122</v>
      </c>
      <c r="C131" s="4" t="s">
        <v>232</v>
      </c>
      <c r="D131" s="4" t="s">
        <v>170</v>
      </c>
      <c r="E131" s="4" t="s">
        <v>66</v>
      </c>
      <c r="F131" s="4" t="s">
        <v>60</v>
      </c>
      <c r="G131" s="4" t="s">
        <v>60</v>
      </c>
      <c r="H131" s="4" t="s">
        <v>52</v>
      </c>
      <c r="I131" s="4"/>
      <c r="J131" s="5" t="s">
        <v>298</v>
      </c>
      <c r="K131" s="4" t="str">
        <f t="shared" si="4"/>
        <v>CII 14</v>
      </c>
      <c r="L131" s="28">
        <f>VLOOKUP($A131,'Phan ra theo So nganh'!$C$7:$H$279,3,0)</f>
        <v>0</v>
      </c>
      <c r="M131" s="28">
        <f>VLOOKUP($A131,'Phan ra theo So nganh'!$C$7:$H$279,4,0)</f>
        <v>0</v>
      </c>
      <c r="N131" s="28">
        <f>VLOOKUP($A131,'Phan ra theo So nganh'!$C$7:$H$279,5,0)</f>
        <v>0</v>
      </c>
    </row>
    <row r="132" spans="1:14" ht="31.5">
      <c r="A132" s="55">
        <v>115</v>
      </c>
      <c r="B132" s="3" t="s">
        <v>123</v>
      </c>
      <c r="C132" s="4" t="s">
        <v>233</v>
      </c>
      <c r="D132" s="4" t="s">
        <v>170</v>
      </c>
      <c r="E132" s="4" t="s">
        <v>66</v>
      </c>
      <c r="F132" s="4" t="s">
        <v>60</v>
      </c>
      <c r="G132" s="4" t="s">
        <v>60</v>
      </c>
      <c r="H132" s="4" t="s">
        <v>52</v>
      </c>
      <c r="I132" s="4"/>
      <c r="J132" s="5" t="s">
        <v>298</v>
      </c>
      <c r="K132" s="4" t="str">
        <f t="shared" si="4"/>
        <v>CII 15</v>
      </c>
      <c r="L132" s="28">
        <f>VLOOKUP($A132,'Phan ra theo So nganh'!$C$7:$H$279,3,0)</f>
        <v>0</v>
      </c>
      <c r="M132" s="28">
        <f>VLOOKUP($A132,'Phan ra theo So nganh'!$C$7:$H$279,4,0)</f>
        <v>0</v>
      </c>
      <c r="N132" s="28">
        <f>VLOOKUP($A132,'Phan ra theo So nganh'!$C$7:$H$279,5,0)</f>
        <v>0</v>
      </c>
    </row>
    <row r="133" spans="1:14" ht="31.5">
      <c r="A133" s="55">
        <v>116</v>
      </c>
      <c r="B133" s="3" t="s">
        <v>124</v>
      </c>
      <c r="C133" s="4" t="s">
        <v>234</v>
      </c>
      <c r="D133" s="4" t="s">
        <v>170</v>
      </c>
      <c r="E133" s="4" t="s">
        <v>66</v>
      </c>
      <c r="F133" s="4" t="s">
        <v>60</v>
      </c>
      <c r="G133" s="4" t="s">
        <v>60</v>
      </c>
      <c r="H133" s="4" t="s">
        <v>52</v>
      </c>
      <c r="I133" s="4"/>
      <c r="J133" s="5" t="s">
        <v>298</v>
      </c>
      <c r="K133" s="4" t="str">
        <f t="shared" si="4"/>
        <v>CII 16</v>
      </c>
      <c r="L133" s="28">
        <f>VLOOKUP($A133,'Phan ra theo So nganh'!$C$7:$H$279,3,0)</f>
        <v>0</v>
      </c>
      <c r="M133" s="28">
        <f>VLOOKUP($A133,'Phan ra theo So nganh'!$C$7:$H$279,4,0)</f>
        <v>0</v>
      </c>
      <c r="N133" s="28">
        <f>VLOOKUP($A133,'Phan ra theo So nganh'!$C$7:$H$279,5,0)</f>
        <v>0</v>
      </c>
    </row>
    <row r="134" spans="1:14" ht="31.5">
      <c r="A134" s="55">
        <v>117</v>
      </c>
      <c r="B134" s="3" t="s">
        <v>125</v>
      </c>
      <c r="C134" s="4" t="s">
        <v>235</v>
      </c>
      <c r="D134" s="4" t="s">
        <v>170</v>
      </c>
      <c r="E134" s="4" t="s">
        <v>66</v>
      </c>
      <c r="F134" s="4" t="s">
        <v>60</v>
      </c>
      <c r="G134" s="4" t="s">
        <v>60</v>
      </c>
      <c r="H134" s="4" t="s">
        <v>52</v>
      </c>
      <c r="I134" s="4"/>
      <c r="J134" s="5" t="s">
        <v>298</v>
      </c>
      <c r="K134" s="4" t="str">
        <f t="shared" si="4"/>
        <v>CII 17</v>
      </c>
      <c r="L134" s="28">
        <f>VLOOKUP($A134,'Phan ra theo So nganh'!$C$7:$H$279,3,0)</f>
        <v>0</v>
      </c>
      <c r="M134" s="28">
        <f>VLOOKUP($A134,'Phan ra theo So nganh'!$C$7:$H$279,4,0)</f>
        <v>0</v>
      </c>
      <c r="N134" s="28">
        <f>VLOOKUP($A134,'Phan ra theo So nganh'!$C$7:$H$279,5,0)</f>
        <v>0</v>
      </c>
    </row>
    <row r="135" spans="1:14" ht="31.5">
      <c r="A135" s="55">
        <v>118</v>
      </c>
      <c r="B135" s="3" t="s">
        <v>126</v>
      </c>
      <c r="C135" s="4" t="s">
        <v>236</v>
      </c>
      <c r="D135" s="4" t="s">
        <v>170</v>
      </c>
      <c r="E135" s="4" t="s">
        <v>66</v>
      </c>
      <c r="F135" s="4" t="s">
        <v>60</v>
      </c>
      <c r="G135" s="4" t="s">
        <v>60</v>
      </c>
      <c r="H135" s="4" t="s">
        <v>52</v>
      </c>
      <c r="I135" s="4"/>
      <c r="J135" s="5" t="s">
        <v>298</v>
      </c>
      <c r="K135" s="4" t="str">
        <f t="shared" si="4"/>
        <v>CII 18</v>
      </c>
      <c r="L135" s="28">
        <f>VLOOKUP($A135,'Phan ra theo So nganh'!$C$7:$H$279,3,0)</f>
        <v>0</v>
      </c>
      <c r="M135" s="28">
        <f>VLOOKUP($A135,'Phan ra theo So nganh'!$C$7:$H$279,4,0)</f>
        <v>0</v>
      </c>
      <c r="N135" s="28">
        <f>VLOOKUP($A135,'Phan ra theo So nganh'!$C$7:$H$279,5,0)</f>
        <v>0</v>
      </c>
    </row>
    <row r="136" spans="1:14" ht="31.5">
      <c r="A136" s="55">
        <v>119</v>
      </c>
      <c r="B136" s="3" t="s">
        <v>127</v>
      </c>
      <c r="C136" s="4" t="s">
        <v>237</v>
      </c>
      <c r="D136" s="4" t="s">
        <v>170</v>
      </c>
      <c r="E136" s="4" t="s">
        <v>66</v>
      </c>
      <c r="F136" s="4" t="s">
        <v>60</v>
      </c>
      <c r="G136" s="4" t="s">
        <v>60</v>
      </c>
      <c r="H136" s="4" t="s">
        <v>52</v>
      </c>
      <c r="I136" s="4"/>
      <c r="J136" s="5" t="s">
        <v>298</v>
      </c>
      <c r="K136" s="4" t="str">
        <f t="shared" si="4"/>
        <v>CII 19</v>
      </c>
      <c r="L136" s="28">
        <f>VLOOKUP($A136,'Phan ra theo So nganh'!$C$7:$H$279,3,0)</f>
        <v>0</v>
      </c>
      <c r="M136" s="28">
        <f>VLOOKUP($A136,'Phan ra theo So nganh'!$C$7:$H$279,4,0)</f>
        <v>0</v>
      </c>
      <c r="N136" s="28">
        <f>VLOOKUP($A136,'Phan ra theo So nganh'!$C$7:$H$279,5,0)</f>
        <v>0</v>
      </c>
    </row>
    <row r="137" spans="1:14" ht="31.5">
      <c r="A137" s="55">
        <v>120</v>
      </c>
      <c r="B137" s="3" t="s">
        <v>128</v>
      </c>
      <c r="C137" s="4" t="s">
        <v>238</v>
      </c>
      <c r="D137" s="4" t="s">
        <v>239</v>
      </c>
      <c r="E137" s="4" t="s">
        <v>74</v>
      </c>
      <c r="F137" s="4" t="s">
        <v>60</v>
      </c>
      <c r="G137" s="4" t="s">
        <v>60</v>
      </c>
      <c r="H137" s="4" t="s">
        <v>52</v>
      </c>
      <c r="I137" s="4"/>
      <c r="J137" s="5" t="s">
        <v>298</v>
      </c>
      <c r="K137" s="4" t="str">
        <f t="shared" si="4"/>
        <v>CII 20</v>
      </c>
      <c r="L137" s="28" t="str">
        <f>VLOOKUP($A137,'Phan ra theo So nganh'!$C$7:$H$279,3,0)</f>
        <v>Kế hoạch số 95/KH-UBND ngày 16/4/2019</v>
      </c>
      <c r="M137" s="28"/>
      <c r="N137" s="28"/>
    </row>
    <row r="138" spans="1:14" ht="31.5">
      <c r="A138" s="55">
        <v>121</v>
      </c>
      <c r="B138" s="3" t="s">
        <v>129</v>
      </c>
      <c r="C138" s="4" t="s">
        <v>240</v>
      </c>
      <c r="D138" s="4" t="s">
        <v>218</v>
      </c>
      <c r="E138" s="4" t="s">
        <v>191</v>
      </c>
      <c r="F138" s="4" t="s">
        <v>60</v>
      </c>
      <c r="G138" s="4" t="s">
        <v>60</v>
      </c>
      <c r="H138" s="4" t="s">
        <v>52</v>
      </c>
      <c r="I138" s="4"/>
      <c r="J138" s="5" t="s">
        <v>298</v>
      </c>
      <c r="K138" s="4" t="str">
        <f t="shared" si="4"/>
        <v>CII 21</v>
      </c>
      <c r="L138" s="28" t="str">
        <f>VLOOKUP($A138,'Phan ra theo So nganh'!$C$7:$H$279,3,0)</f>
        <v>Kế hoạch số 54/KH-UBND ngày 13/3/2019</v>
      </c>
      <c r="M138" s="28"/>
      <c r="N138" s="28"/>
    </row>
    <row r="139" spans="1:14" ht="31.5">
      <c r="A139" s="55">
        <v>122</v>
      </c>
      <c r="B139" s="3" t="s">
        <v>300</v>
      </c>
      <c r="C139" s="4" t="s">
        <v>241</v>
      </c>
      <c r="D139" s="4" t="s">
        <v>218</v>
      </c>
      <c r="E139" s="4" t="s">
        <v>191</v>
      </c>
      <c r="F139" s="4" t="s">
        <v>60</v>
      </c>
      <c r="G139" s="4" t="s">
        <v>60</v>
      </c>
      <c r="H139" s="4" t="s">
        <v>52</v>
      </c>
      <c r="I139" s="4"/>
      <c r="J139" s="5" t="s">
        <v>298</v>
      </c>
      <c r="K139" s="4" t="str">
        <f t="shared" si="4"/>
        <v>CII 22</v>
      </c>
      <c r="L139" s="28" t="str">
        <f>VLOOKUP($A139,'Phan ra theo So nganh'!$C$7:$H$279,3,0)</f>
        <v>Kế hoạch số 65/KH- UBND ngày 29/3/2019</v>
      </c>
      <c r="M139" s="28"/>
      <c r="N139" s="28"/>
    </row>
    <row r="140" spans="1:14" ht="47.25">
      <c r="A140" s="55">
        <v>123</v>
      </c>
      <c r="B140" s="3" t="s">
        <v>301</v>
      </c>
      <c r="C140" s="4" t="s">
        <v>242</v>
      </c>
      <c r="D140" s="4" t="s">
        <v>218</v>
      </c>
      <c r="E140" s="4" t="s">
        <v>191</v>
      </c>
      <c r="F140" s="4" t="s">
        <v>60</v>
      </c>
      <c r="G140" s="4" t="s">
        <v>60</v>
      </c>
      <c r="H140" s="4" t="s">
        <v>52</v>
      </c>
      <c r="I140" s="4"/>
      <c r="J140" s="5" t="s">
        <v>298</v>
      </c>
      <c r="K140" s="4" t="str">
        <f t="shared" si="4"/>
        <v>CII 23</v>
      </c>
      <c r="L140" s="28" t="str">
        <f>VLOOKUP($A140,'Phan ra theo So nganh'!$C$7:$H$279,3,0)</f>
        <v>Kế hoạch số 114/KH- UBND ngày 6/5/2019</v>
      </c>
      <c r="M140" s="28"/>
      <c r="N140" s="28"/>
    </row>
    <row r="141" spans="1:14" ht="47.25">
      <c r="A141" s="55">
        <v>124</v>
      </c>
      <c r="B141" s="3" t="s">
        <v>302</v>
      </c>
      <c r="C141" s="4" t="s">
        <v>243</v>
      </c>
      <c r="D141" s="4" t="s">
        <v>218</v>
      </c>
      <c r="E141" s="4" t="s">
        <v>191</v>
      </c>
      <c r="F141" s="4" t="s">
        <v>60</v>
      </c>
      <c r="G141" s="4" t="s">
        <v>60</v>
      </c>
      <c r="H141" s="4" t="s">
        <v>52</v>
      </c>
      <c r="I141" s="4"/>
      <c r="J141" s="5" t="s">
        <v>298</v>
      </c>
      <c r="K141" s="4" t="str">
        <f t="shared" si="4"/>
        <v>CII 24</v>
      </c>
      <c r="L141" s="28" t="str">
        <f>VLOOKUP($A141,'Phan ra theo So nganh'!$C$7:$H$279,3,0)</f>
        <v>Kế hoạch số 51/KH-UBND ngày 12/3/2019</v>
      </c>
      <c r="M141" s="28"/>
      <c r="N141" s="28"/>
    </row>
    <row r="142" spans="1:14" ht="45">
      <c r="A142" s="55">
        <v>125</v>
      </c>
      <c r="B142" s="3" t="s">
        <v>303</v>
      </c>
      <c r="C142" s="4" t="s">
        <v>244</v>
      </c>
      <c r="D142" s="4" t="s">
        <v>218</v>
      </c>
      <c r="E142" s="4" t="s">
        <v>191</v>
      </c>
      <c r="F142" s="4" t="s">
        <v>60</v>
      </c>
      <c r="G142" s="4" t="s">
        <v>60</v>
      </c>
      <c r="H142" s="4" t="s">
        <v>52</v>
      </c>
      <c r="I142" s="4"/>
      <c r="J142" s="5" t="s">
        <v>298</v>
      </c>
      <c r="K142" s="4" t="str">
        <f t="shared" si="4"/>
        <v>CII 25</v>
      </c>
      <c r="L142" s="28" t="str">
        <f>VLOOKUP($A142,'Phan ra theo So nganh'!$C$7:$H$279,3,0)</f>
        <v>Kế hoạch số 61/KH-UBND ngày  20/03/2019</v>
      </c>
      <c r="M142" s="28"/>
      <c r="N142" s="28"/>
    </row>
    <row r="143" spans="1:14" ht="47.25">
      <c r="A143" s="55">
        <v>126</v>
      </c>
      <c r="B143" s="3" t="s">
        <v>304</v>
      </c>
      <c r="C143" s="4" t="s">
        <v>245</v>
      </c>
      <c r="D143" s="4" t="s">
        <v>150</v>
      </c>
      <c r="E143" s="4" t="s">
        <v>191</v>
      </c>
      <c r="F143" s="4" t="s">
        <v>60</v>
      </c>
      <c r="G143" s="4" t="s">
        <v>60</v>
      </c>
      <c r="H143" s="4" t="s">
        <v>52</v>
      </c>
      <c r="I143" s="4"/>
      <c r="J143" s="5" t="s">
        <v>298</v>
      </c>
      <c r="K143" s="4" t="str">
        <f t="shared" si="4"/>
        <v>CII 26</v>
      </c>
      <c r="L143" s="28">
        <f>VLOOKUP($A143,'Phan ra theo So nganh'!$C$7:$H$279,3,0)</f>
        <v>0</v>
      </c>
      <c r="M143" s="28">
        <f>VLOOKUP($A143,'Phan ra theo So nganh'!$C$7:$H$279,4,0)</f>
        <v>0</v>
      </c>
      <c r="N143" s="28">
        <f>VLOOKUP($A143,'Phan ra theo So nganh'!$C$7:$H$279,5,0)</f>
        <v>0</v>
      </c>
    </row>
    <row r="144" spans="1:14" ht="31.5">
      <c r="A144" s="55">
        <v>127</v>
      </c>
      <c r="B144" s="3" t="s">
        <v>305</v>
      </c>
      <c r="C144" s="4" t="s">
        <v>246</v>
      </c>
      <c r="D144" s="4" t="s">
        <v>150</v>
      </c>
      <c r="E144" s="4" t="s">
        <v>191</v>
      </c>
      <c r="F144" s="4" t="s">
        <v>60</v>
      </c>
      <c r="G144" s="4" t="s">
        <v>60</v>
      </c>
      <c r="H144" s="4" t="s">
        <v>52</v>
      </c>
      <c r="I144" s="4"/>
      <c r="J144" s="5" t="s">
        <v>298</v>
      </c>
      <c r="K144" s="4" t="str">
        <f t="shared" si="4"/>
        <v>CII 27</v>
      </c>
      <c r="L144" s="28">
        <f>VLOOKUP($A144,'Phan ra theo So nganh'!$C$7:$H$279,3,0)</f>
        <v>0</v>
      </c>
      <c r="M144" s="28">
        <f>VLOOKUP($A144,'Phan ra theo So nganh'!$C$7:$H$279,4,0)</f>
        <v>0</v>
      </c>
      <c r="N144" s="28">
        <f>VLOOKUP($A144,'Phan ra theo So nganh'!$C$7:$H$279,5,0)</f>
        <v>0</v>
      </c>
    </row>
    <row r="145" spans="1:14" ht="31.5">
      <c r="A145" s="55">
        <v>128</v>
      </c>
      <c r="B145" s="3" t="s">
        <v>306</v>
      </c>
      <c r="C145" s="4" t="s">
        <v>247</v>
      </c>
      <c r="D145" s="4" t="s">
        <v>170</v>
      </c>
      <c r="E145" s="4" t="s">
        <v>66</v>
      </c>
      <c r="F145" s="4" t="s">
        <v>27</v>
      </c>
      <c r="G145" s="4" t="s">
        <v>27</v>
      </c>
      <c r="H145" s="4" t="s">
        <v>52</v>
      </c>
      <c r="I145" s="4"/>
      <c r="J145" s="5" t="s">
        <v>298</v>
      </c>
      <c r="K145" s="4" t="str">
        <f t="shared" si="4"/>
        <v>CII 28</v>
      </c>
      <c r="L145" s="28">
        <f>VLOOKUP($A145,'Phan ra theo So nganh'!$C$7:$H$279,3,0)</f>
        <v>0</v>
      </c>
      <c r="M145" s="28">
        <f>VLOOKUP($A145,'Phan ra theo So nganh'!$C$7:$H$279,4,0)</f>
        <v>0</v>
      </c>
      <c r="N145" s="28">
        <f>VLOOKUP($A145,'Phan ra theo So nganh'!$C$7:$H$279,5,0)</f>
        <v>0</v>
      </c>
    </row>
    <row r="146" spans="1:14" ht="31.5">
      <c r="A146" s="55">
        <v>129</v>
      </c>
      <c r="B146" s="3" t="s">
        <v>307</v>
      </c>
      <c r="C146" s="4" t="s">
        <v>248</v>
      </c>
      <c r="D146" s="4" t="s">
        <v>249</v>
      </c>
      <c r="E146" s="4" t="s">
        <v>66</v>
      </c>
      <c r="F146" s="4" t="s">
        <v>27</v>
      </c>
      <c r="G146" s="4" t="s">
        <v>27</v>
      </c>
      <c r="H146" s="4" t="s">
        <v>52</v>
      </c>
      <c r="I146" s="4"/>
      <c r="J146" s="5" t="s">
        <v>298</v>
      </c>
      <c r="K146" s="4" t="str">
        <f t="shared" si="4"/>
        <v>CII 29</v>
      </c>
      <c r="L146" s="28">
        <f>VLOOKUP($A146,'Phan ra theo So nganh'!$C$7:$H$279,3,0)</f>
        <v>0</v>
      </c>
      <c r="M146" s="28">
        <f>VLOOKUP($A146,'Phan ra theo So nganh'!$C$7:$H$279,4,0)</f>
        <v>0</v>
      </c>
      <c r="N146" s="28">
        <f>VLOOKUP($A146,'Phan ra theo So nganh'!$C$7:$H$279,5,0)</f>
        <v>0</v>
      </c>
    </row>
    <row r="147" spans="1:14" ht="47.25">
      <c r="A147" s="55">
        <v>130</v>
      </c>
      <c r="B147" s="3" t="s">
        <v>308</v>
      </c>
      <c r="C147" s="4" t="s">
        <v>250</v>
      </c>
      <c r="D147" s="4" t="s">
        <v>159</v>
      </c>
      <c r="E147" s="4" t="s">
        <v>66</v>
      </c>
      <c r="F147" s="4" t="s">
        <v>27</v>
      </c>
      <c r="G147" s="4" t="s">
        <v>27</v>
      </c>
      <c r="H147" s="4" t="s">
        <v>52</v>
      </c>
      <c r="I147" s="4"/>
      <c r="J147" s="5" t="s">
        <v>298</v>
      </c>
      <c r="K147" s="4" t="str">
        <f t="shared" si="4"/>
        <v>CII 30</v>
      </c>
      <c r="L147" s="28">
        <f>VLOOKUP($A147,'Phan ra theo So nganh'!$C$7:$H$279,3,0)</f>
        <v>0</v>
      </c>
      <c r="M147" s="28">
        <f>VLOOKUP($A147,'Phan ra theo So nganh'!$C$7:$H$279,4,0)</f>
        <v>0</v>
      </c>
      <c r="N147" s="28">
        <f>VLOOKUP($A147,'Phan ra theo So nganh'!$C$7:$H$279,5,0)</f>
        <v>0</v>
      </c>
    </row>
    <row r="148" spans="1:14" ht="94.5">
      <c r="A148" s="55">
        <v>131</v>
      </c>
      <c r="B148" s="3" t="s">
        <v>309</v>
      </c>
      <c r="C148" s="4" t="s">
        <v>251</v>
      </c>
      <c r="D148" s="4" t="s">
        <v>252</v>
      </c>
      <c r="E148" s="4" t="s">
        <v>66</v>
      </c>
      <c r="F148" s="4" t="s">
        <v>27</v>
      </c>
      <c r="G148" s="4" t="s">
        <v>27</v>
      </c>
      <c r="H148" s="4" t="s">
        <v>52</v>
      </c>
      <c r="I148" s="4"/>
      <c r="J148" s="5" t="s">
        <v>298</v>
      </c>
      <c r="K148" s="4" t="str">
        <f t="shared" si="4"/>
        <v>CII 31</v>
      </c>
      <c r="L148" s="28">
        <f>VLOOKUP($A148,'Phan ra theo So nganh'!$C$7:$H$279,3,0)</f>
        <v>0</v>
      </c>
      <c r="M148" s="28">
        <f>VLOOKUP($A148,'Phan ra theo So nganh'!$C$7:$H$279,4,0)</f>
        <v>0</v>
      </c>
      <c r="N148" s="28">
        <f>VLOOKUP($A148,'Phan ra theo So nganh'!$C$7:$H$279,5,0)</f>
        <v>0</v>
      </c>
    </row>
    <row r="149" spans="1:14" ht="78.75">
      <c r="A149" s="55">
        <v>132</v>
      </c>
      <c r="B149" s="3" t="s">
        <v>310</v>
      </c>
      <c r="C149" s="4" t="s">
        <v>253</v>
      </c>
      <c r="D149" s="4" t="s">
        <v>170</v>
      </c>
      <c r="E149" s="4" t="s">
        <v>66</v>
      </c>
      <c r="F149" s="4" t="s">
        <v>27</v>
      </c>
      <c r="G149" s="4" t="s">
        <v>27</v>
      </c>
      <c r="H149" s="4" t="s">
        <v>52</v>
      </c>
      <c r="I149" s="4"/>
      <c r="J149" s="5" t="s">
        <v>298</v>
      </c>
      <c r="K149" s="4" t="str">
        <f t="shared" si="4"/>
        <v>CII 32</v>
      </c>
      <c r="L149" s="28">
        <f>VLOOKUP($A149,'Phan ra theo So nganh'!$C$7:$H$279,3,0)</f>
        <v>0</v>
      </c>
      <c r="M149" s="28">
        <f>VLOOKUP($A149,'Phan ra theo So nganh'!$C$7:$H$279,4,0)</f>
        <v>0</v>
      </c>
      <c r="N149" s="28">
        <f>VLOOKUP($A149,'Phan ra theo So nganh'!$C$7:$H$279,5,0)</f>
        <v>0</v>
      </c>
    </row>
    <row r="150" spans="1:14" ht="31.5">
      <c r="A150" s="55">
        <v>133</v>
      </c>
      <c r="B150" s="3" t="s">
        <v>311</v>
      </c>
      <c r="C150" s="4" t="s">
        <v>254</v>
      </c>
      <c r="D150" s="4" t="s">
        <v>239</v>
      </c>
      <c r="E150" s="4" t="s">
        <v>74</v>
      </c>
      <c r="F150" s="4" t="s">
        <v>27</v>
      </c>
      <c r="G150" s="4" t="s">
        <v>27</v>
      </c>
      <c r="H150" s="4" t="s">
        <v>52</v>
      </c>
      <c r="I150" s="4"/>
      <c r="J150" s="5" t="s">
        <v>298</v>
      </c>
      <c r="K150" s="4" t="str">
        <f t="shared" si="4"/>
        <v>CII 33</v>
      </c>
      <c r="L150" s="28">
        <f>VLOOKUP($A150,'Phan ra theo So nganh'!$C$7:$H$279,3,0)</f>
        <v>0</v>
      </c>
      <c r="M150" s="28" t="str">
        <f>VLOOKUP($A150,'Phan ra theo So nganh'!$C$7:$H$279,4,0)</f>
        <v>Đã hoàn thành chờ UBND tỉnh phê duyệt </v>
      </c>
      <c r="N150" s="28">
        <f>VLOOKUP($A150,'Phan ra theo So nganh'!$C$7:$H$279,5,0)</f>
        <v>0</v>
      </c>
    </row>
    <row r="151" spans="1:14" ht="34.5" customHeight="1">
      <c r="A151" s="55">
        <v>134</v>
      </c>
      <c r="B151" s="3" t="s">
        <v>312</v>
      </c>
      <c r="C151" s="4" t="s">
        <v>255</v>
      </c>
      <c r="D151" s="4" t="s">
        <v>150</v>
      </c>
      <c r="E151" s="4" t="s">
        <v>191</v>
      </c>
      <c r="F151" s="4" t="s">
        <v>27</v>
      </c>
      <c r="G151" s="4" t="s">
        <v>27</v>
      </c>
      <c r="H151" s="4" t="s">
        <v>52</v>
      </c>
      <c r="I151" s="4"/>
      <c r="J151" s="5" t="s">
        <v>298</v>
      </c>
      <c r="K151" s="4" t="str">
        <f t="shared" si="4"/>
        <v>CII 34</v>
      </c>
      <c r="L151" s="28">
        <f>VLOOKUP($A151,'Phan ra theo So nganh'!$C$7:$H$279,3,0)</f>
        <v>0</v>
      </c>
      <c r="M151" s="28">
        <f>VLOOKUP($A151,'Phan ra theo So nganh'!$C$7:$H$279,4,0)</f>
        <v>0</v>
      </c>
      <c r="N151" s="28">
        <f>VLOOKUP($A151,'Phan ra theo So nganh'!$C$7:$H$279,5,0)</f>
        <v>0</v>
      </c>
    </row>
    <row r="152" spans="1:14" ht="34.5" customHeight="1">
      <c r="A152" s="55">
        <v>135</v>
      </c>
      <c r="B152" s="3" t="s">
        <v>313</v>
      </c>
      <c r="C152" s="4" t="s">
        <v>256</v>
      </c>
      <c r="D152" s="4" t="s">
        <v>150</v>
      </c>
      <c r="E152" s="4" t="s">
        <v>191</v>
      </c>
      <c r="F152" s="4" t="s">
        <v>27</v>
      </c>
      <c r="G152" s="4" t="s">
        <v>27</v>
      </c>
      <c r="H152" s="4" t="s">
        <v>52</v>
      </c>
      <c r="I152" s="4"/>
      <c r="J152" s="5" t="s">
        <v>298</v>
      </c>
      <c r="K152" s="4" t="str">
        <f aca="true" t="shared" si="5" ref="K152:K184">CONCATENATE(J152," ",B152)</f>
        <v>CII 35</v>
      </c>
      <c r="L152" s="28">
        <f>VLOOKUP($A152,'Phan ra theo So nganh'!$C$7:$H$279,3,0)</f>
        <v>0</v>
      </c>
      <c r="M152" s="28">
        <f>VLOOKUP($A152,'Phan ra theo So nganh'!$C$7:$H$279,4,0)</f>
        <v>0</v>
      </c>
      <c r="N152" s="28">
        <f>VLOOKUP($A152,'Phan ra theo So nganh'!$C$7:$H$279,5,0)</f>
        <v>0</v>
      </c>
    </row>
    <row r="153" spans="1:14" ht="31.5">
      <c r="A153" s="55">
        <v>136</v>
      </c>
      <c r="B153" s="3" t="s">
        <v>314</v>
      </c>
      <c r="C153" s="4" t="s">
        <v>257</v>
      </c>
      <c r="D153" s="4" t="s">
        <v>170</v>
      </c>
      <c r="E153" s="4" t="s">
        <v>66</v>
      </c>
      <c r="F153" s="4" t="s">
        <v>62</v>
      </c>
      <c r="G153" s="4" t="s">
        <v>62</v>
      </c>
      <c r="H153" s="4" t="s">
        <v>52</v>
      </c>
      <c r="I153" s="4"/>
      <c r="J153" s="5" t="s">
        <v>298</v>
      </c>
      <c r="K153" s="4" t="str">
        <f t="shared" si="5"/>
        <v>CII 36</v>
      </c>
      <c r="L153" s="28">
        <f>VLOOKUP($A153,'Phan ra theo So nganh'!$C$7:$H$279,3,0)</f>
        <v>0</v>
      </c>
      <c r="M153" s="28">
        <f>VLOOKUP($A153,'Phan ra theo So nganh'!$C$7:$H$279,4,0)</f>
        <v>0</v>
      </c>
      <c r="N153" s="28">
        <f>VLOOKUP($A153,'Phan ra theo So nganh'!$C$7:$H$279,5,0)</f>
        <v>0</v>
      </c>
    </row>
    <row r="154" spans="1:14" ht="63">
      <c r="A154" s="55">
        <v>137</v>
      </c>
      <c r="B154" s="3" t="s">
        <v>315</v>
      </c>
      <c r="C154" s="4" t="s">
        <v>258</v>
      </c>
      <c r="D154" s="4" t="s">
        <v>159</v>
      </c>
      <c r="E154" s="4" t="s">
        <v>66</v>
      </c>
      <c r="F154" s="4" t="s">
        <v>62</v>
      </c>
      <c r="G154" s="4" t="s">
        <v>62</v>
      </c>
      <c r="H154" s="4" t="s">
        <v>52</v>
      </c>
      <c r="I154" s="4"/>
      <c r="J154" s="5" t="s">
        <v>298</v>
      </c>
      <c r="K154" s="4" t="str">
        <f t="shared" si="5"/>
        <v>CII 37</v>
      </c>
      <c r="L154" s="28">
        <f>VLOOKUP($A154,'Phan ra theo So nganh'!$C$7:$H$279,3,0)</f>
        <v>0</v>
      </c>
      <c r="M154" s="28">
        <f>VLOOKUP($A154,'Phan ra theo So nganh'!$C$7:$H$279,4,0)</f>
        <v>0</v>
      </c>
      <c r="N154" s="28">
        <f>VLOOKUP($A154,'Phan ra theo So nganh'!$C$7:$H$279,5,0)</f>
        <v>0</v>
      </c>
    </row>
    <row r="155" spans="1:14" ht="31.5">
      <c r="A155" s="55">
        <v>138</v>
      </c>
      <c r="B155" s="3" t="s">
        <v>316</v>
      </c>
      <c r="C155" s="4" t="s">
        <v>259</v>
      </c>
      <c r="D155" s="4" t="s">
        <v>150</v>
      </c>
      <c r="E155" s="4" t="s">
        <v>26</v>
      </c>
      <c r="F155" s="4" t="s">
        <v>37</v>
      </c>
      <c r="G155" s="4" t="s">
        <v>37</v>
      </c>
      <c r="H155" s="4" t="s">
        <v>52</v>
      </c>
      <c r="I155" s="4"/>
      <c r="J155" s="5" t="s">
        <v>298</v>
      </c>
      <c r="K155" s="4" t="str">
        <f t="shared" si="5"/>
        <v>CII 38</v>
      </c>
      <c r="L155" s="28">
        <f>VLOOKUP($A155,'Phan ra theo So nganh'!$C$7:$H$279,3,0)</f>
        <v>0</v>
      </c>
      <c r="M155" s="28">
        <f>VLOOKUP($A155,'Phan ra theo So nganh'!$C$7:$H$279,4,0)</f>
        <v>0</v>
      </c>
      <c r="N155" s="28">
        <f>VLOOKUP($A155,'Phan ra theo So nganh'!$C$7:$H$279,5,0)</f>
        <v>0</v>
      </c>
    </row>
    <row r="156" spans="1:14" ht="47.25">
      <c r="A156" s="55">
        <v>139</v>
      </c>
      <c r="B156" s="3" t="s">
        <v>317</v>
      </c>
      <c r="C156" s="4" t="s">
        <v>260</v>
      </c>
      <c r="D156" s="4" t="s">
        <v>150</v>
      </c>
      <c r="E156" s="4" t="s">
        <v>191</v>
      </c>
      <c r="F156" s="4" t="s">
        <v>37</v>
      </c>
      <c r="G156" s="4" t="s">
        <v>37</v>
      </c>
      <c r="H156" s="4" t="s">
        <v>52</v>
      </c>
      <c r="I156" s="4"/>
      <c r="J156" s="5" t="s">
        <v>298</v>
      </c>
      <c r="K156" s="4" t="str">
        <f t="shared" si="5"/>
        <v>CII 39</v>
      </c>
      <c r="L156" s="28">
        <f>VLOOKUP($A156,'Phan ra theo So nganh'!$C$7:$H$279,3,0)</f>
        <v>0</v>
      </c>
      <c r="M156" s="28">
        <f>VLOOKUP($A156,'Phan ra theo So nganh'!$C$7:$H$279,4,0)</f>
        <v>0</v>
      </c>
      <c r="N156" s="28">
        <f>VLOOKUP($A156,'Phan ra theo So nganh'!$C$7:$H$279,5,0)</f>
        <v>0</v>
      </c>
    </row>
    <row r="157" spans="1:14" ht="31.5">
      <c r="A157" s="55">
        <v>140</v>
      </c>
      <c r="B157" s="3" t="s">
        <v>318</v>
      </c>
      <c r="C157" s="4" t="s">
        <v>261</v>
      </c>
      <c r="D157" s="4" t="s">
        <v>87</v>
      </c>
      <c r="E157" s="4" t="s">
        <v>66</v>
      </c>
      <c r="F157" s="4" t="s">
        <v>51</v>
      </c>
      <c r="G157" s="4" t="s">
        <v>51</v>
      </c>
      <c r="H157" s="4" t="s">
        <v>52</v>
      </c>
      <c r="I157" s="4"/>
      <c r="J157" s="5" t="s">
        <v>298</v>
      </c>
      <c r="K157" s="4" t="str">
        <f t="shared" si="5"/>
        <v>CII 40</v>
      </c>
      <c r="L157" s="28">
        <f>VLOOKUP($A157,'Phan ra theo So nganh'!$C$7:$H$279,3,0)</f>
        <v>0</v>
      </c>
      <c r="M157" s="28">
        <f>VLOOKUP($A157,'Phan ra theo So nganh'!$C$7:$H$279,4,0)</f>
        <v>0</v>
      </c>
      <c r="N157" s="28">
        <f>VLOOKUP($A157,'Phan ra theo So nganh'!$C$7:$H$279,5,0)</f>
        <v>0</v>
      </c>
    </row>
    <row r="158" spans="1:14" ht="22.5" customHeight="1">
      <c r="A158" s="48" t="s">
        <v>58</v>
      </c>
      <c r="B158" s="48"/>
      <c r="C158" s="51" t="s">
        <v>172</v>
      </c>
      <c r="D158" s="39"/>
      <c r="E158" s="39"/>
      <c r="F158" s="39"/>
      <c r="G158" s="39"/>
      <c r="H158" s="39"/>
      <c r="I158" s="39"/>
      <c r="J158" s="39"/>
      <c r="K158" s="39"/>
      <c r="L158" s="60"/>
      <c r="M158" s="61"/>
      <c r="N158" s="61"/>
    </row>
    <row r="159" spans="1:14" ht="31.5">
      <c r="A159" s="55">
        <v>141</v>
      </c>
      <c r="B159" s="3" t="s">
        <v>109</v>
      </c>
      <c r="C159" s="4" t="s">
        <v>262</v>
      </c>
      <c r="D159" s="4" t="s">
        <v>56</v>
      </c>
      <c r="E159" s="4" t="s">
        <v>26</v>
      </c>
      <c r="F159" s="4" t="s">
        <v>60</v>
      </c>
      <c r="G159" s="4" t="s">
        <v>60</v>
      </c>
      <c r="H159" s="4" t="s">
        <v>52</v>
      </c>
      <c r="I159" s="4"/>
      <c r="J159" s="5" t="s">
        <v>299</v>
      </c>
      <c r="K159" s="4" t="str">
        <f t="shared" si="5"/>
        <v>CIII 01</v>
      </c>
      <c r="L159" s="28">
        <f>VLOOKUP($A159,'Phan ra theo So nganh'!$C$7:$H$279,3,0)</f>
        <v>0</v>
      </c>
      <c r="M159" s="28">
        <f>VLOOKUP($A159,'Phan ra theo So nganh'!$C$7:$H$279,4,0)</f>
        <v>0</v>
      </c>
      <c r="N159" s="28">
        <f>VLOOKUP($A159,'Phan ra theo So nganh'!$C$7:$H$279,5,0)</f>
        <v>0</v>
      </c>
    </row>
    <row r="160" spans="1:14" ht="47.25">
      <c r="A160" s="55">
        <v>142</v>
      </c>
      <c r="B160" s="3" t="s">
        <v>110</v>
      </c>
      <c r="C160" s="4" t="s">
        <v>263</v>
      </c>
      <c r="D160" s="4" t="s">
        <v>65</v>
      </c>
      <c r="E160" s="4" t="s">
        <v>66</v>
      </c>
      <c r="F160" s="4" t="s">
        <v>264</v>
      </c>
      <c r="G160" s="4" t="s">
        <v>60</v>
      </c>
      <c r="H160" s="4" t="s">
        <v>52</v>
      </c>
      <c r="I160" s="4"/>
      <c r="J160" s="5" t="s">
        <v>299</v>
      </c>
      <c r="K160" s="4" t="str">
        <f t="shared" si="5"/>
        <v>CIII 02</v>
      </c>
      <c r="L160" s="28">
        <f>VLOOKUP($A160,'Phan ra theo So nganh'!$C$7:$H$279,3,0)</f>
        <v>0</v>
      </c>
      <c r="M160" s="28">
        <f>VLOOKUP($A160,'Phan ra theo So nganh'!$C$7:$H$279,4,0)</f>
        <v>0</v>
      </c>
      <c r="N160" s="28">
        <f>VLOOKUP($A160,'Phan ra theo So nganh'!$C$7:$H$279,5,0)</f>
        <v>0</v>
      </c>
    </row>
    <row r="161" spans="1:14" ht="31.5">
      <c r="A161" s="55">
        <v>143</v>
      </c>
      <c r="B161" s="3" t="s">
        <v>111</v>
      </c>
      <c r="C161" s="4" t="s">
        <v>265</v>
      </c>
      <c r="D161" s="4" t="s">
        <v>266</v>
      </c>
      <c r="E161" s="4" t="s">
        <v>26</v>
      </c>
      <c r="F161" s="4" t="s">
        <v>27</v>
      </c>
      <c r="G161" s="4" t="s">
        <v>27</v>
      </c>
      <c r="H161" s="4" t="s">
        <v>52</v>
      </c>
      <c r="I161" s="4"/>
      <c r="J161" s="5" t="s">
        <v>299</v>
      </c>
      <c r="K161" s="4" t="str">
        <f t="shared" si="5"/>
        <v>CIII 03</v>
      </c>
      <c r="L161" s="28">
        <f>VLOOKUP($A161,'Phan ra theo So nganh'!$C$7:$H$279,3,0)</f>
        <v>0</v>
      </c>
      <c r="M161" s="28">
        <f>VLOOKUP($A161,'Phan ra theo So nganh'!$C$7:$H$279,4,0)</f>
        <v>0</v>
      </c>
      <c r="N161" s="28">
        <f>VLOOKUP($A161,'Phan ra theo So nganh'!$C$7:$H$279,5,0)</f>
        <v>0</v>
      </c>
    </row>
    <row r="162" spans="1:14" ht="47.25">
      <c r="A162" s="55">
        <v>144</v>
      </c>
      <c r="B162" s="3" t="s">
        <v>112</v>
      </c>
      <c r="C162" s="4" t="s">
        <v>267</v>
      </c>
      <c r="D162" s="4" t="s">
        <v>56</v>
      </c>
      <c r="E162" s="4" t="s">
        <v>26</v>
      </c>
      <c r="F162" s="4" t="s">
        <v>27</v>
      </c>
      <c r="G162" s="4" t="s">
        <v>27</v>
      </c>
      <c r="H162" s="4" t="s">
        <v>52</v>
      </c>
      <c r="I162" s="4"/>
      <c r="J162" s="5" t="s">
        <v>299</v>
      </c>
      <c r="K162" s="4" t="str">
        <f t="shared" si="5"/>
        <v>CIII 04</v>
      </c>
      <c r="L162" s="28">
        <f>VLOOKUP($A162,'Phan ra theo So nganh'!$C$7:$H$279,3,0)</f>
        <v>0</v>
      </c>
      <c r="M162" s="28">
        <f>VLOOKUP($A162,'Phan ra theo So nganh'!$C$7:$H$279,4,0)</f>
        <v>0</v>
      </c>
      <c r="N162" s="28">
        <f>VLOOKUP($A162,'Phan ra theo So nganh'!$C$7:$H$279,5,0)</f>
        <v>0</v>
      </c>
    </row>
    <row r="163" spans="1:14" ht="31.5">
      <c r="A163" s="55">
        <v>145</v>
      </c>
      <c r="B163" s="3" t="s">
        <v>113</v>
      </c>
      <c r="C163" s="4" t="s">
        <v>268</v>
      </c>
      <c r="D163" s="4" t="s">
        <v>56</v>
      </c>
      <c r="E163" s="4" t="s">
        <v>26</v>
      </c>
      <c r="F163" s="4" t="s">
        <v>27</v>
      </c>
      <c r="G163" s="4" t="s">
        <v>27</v>
      </c>
      <c r="H163" s="4" t="s">
        <v>52</v>
      </c>
      <c r="I163" s="4"/>
      <c r="J163" s="5" t="s">
        <v>299</v>
      </c>
      <c r="K163" s="4" t="str">
        <f t="shared" si="5"/>
        <v>CIII 05</v>
      </c>
      <c r="L163" s="28">
        <f>VLOOKUP($A163,'Phan ra theo So nganh'!$C$7:$H$279,3,0)</f>
        <v>0</v>
      </c>
      <c r="M163" s="28">
        <f>VLOOKUP($A163,'Phan ra theo So nganh'!$C$7:$H$279,4,0)</f>
        <v>0</v>
      </c>
      <c r="N163" s="28">
        <f>VLOOKUP($A163,'Phan ra theo So nganh'!$C$7:$H$279,5,0)</f>
        <v>0</v>
      </c>
    </row>
    <row r="164" spans="1:14" ht="47.25">
      <c r="A164" s="55">
        <v>146</v>
      </c>
      <c r="B164" s="3" t="s">
        <v>114</v>
      </c>
      <c r="C164" s="4" t="s">
        <v>269</v>
      </c>
      <c r="D164" s="4" t="s">
        <v>56</v>
      </c>
      <c r="E164" s="4" t="s">
        <v>26</v>
      </c>
      <c r="F164" s="4" t="s">
        <v>27</v>
      </c>
      <c r="G164" s="4" t="s">
        <v>27</v>
      </c>
      <c r="H164" s="4" t="s">
        <v>52</v>
      </c>
      <c r="I164" s="4"/>
      <c r="J164" s="5" t="s">
        <v>299</v>
      </c>
      <c r="K164" s="4" t="str">
        <f t="shared" si="5"/>
        <v>CIII 06</v>
      </c>
      <c r="L164" s="28">
        <f>VLOOKUP($A164,'Phan ra theo So nganh'!$C$7:$H$279,3,0)</f>
        <v>0</v>
      </c>
      <c r="M164" s="28">
        <f>VLOOKUP($A164,'Phan ra theo So nganh'!$C$7:$H$279,4,0)</f>
        <v>0</v>
      </c>
      <c r="N164" s="28">
        <f>VLOOKUP($A164,'Phan ra theo So nganh'!$C$7:$H$279,5,0)</f>
        <v>0</v>
      </c>
    </row>
    <row r="165" spans="1:14" ht="47.25">
      <c r="A165" s="55">
        <v>147</v>
      </c>
      <c r="B165" s="3" t="s">
        <v>115</v>
      </c>
      <c r="C165" s="4" t="s">
        <v>270</v>
      </c>
      <c r="D165" s="4" t="s">
        <v>65</v>
      </c>
      <c r="E165" s="4" t="s">
        <v>66</v>
      </c>
      <c r="F165" s="4" t="s">
        <v>27</v>
      </c>
      <c r="G165" s="4" t="s">
        <v>27</v>
      </c>
      <c r="H165" s="4" t="s">
        <v>52</v>
      </c>
      <c r="I165" s="4"/>
      <c r="J165" s="5" t="s">
        <v>299</v>
      </c>
      <c r="K165" s="4" t="str">
        <f t="shared" si="5"/>
        <v>CIII 07</v>
      </c>
      <c r="L165" s="28">
        <f>VLOOKUP($A165,'Phan ra theo So nganh'!$C$7:$H$279,3,0)</f>
        <v>0</v>
      </c>
      <c r="M165" s="28">
        <f>VLOOKUP($A165,'Phan ra theo So nganh'!$C$7:$H$279,4,0)</f>
        <v>0</v>
      </c>
      <c r="N165" s="28">
        <f>VLOOKUP($A165,'Phan ra theo So nganh'!$C$7:$H$279,5,0)</f>
        <v>0</v>
      </c>
    </row>
    <row r="166" spans="1:14" ht="31.5">
      <c r="A166" s="55">
        <v>148</v>
      </c>
      <c r="B166" s="3" t="s">
        <v>116</v>
      </c>
      <c r="C166" s="4" t="s">
        <v>271</v>
      </c>
      <c r="D166" s="4" t="s">
        <v>56</v>
      </c>
      <c r="E166" s="4" t="s">
        <v>191</v>
      </c>
      <c r="F166" s="4" t="s">
        <v>27</v>
      </c>
      <c r="G166" s="4" t="s">
        <v>27</v>
      </c>
      <c r="H166" s="4" t="s">
        <v>52</v>
      </c>
      <c r="I166" s="4"/>
      <c r="J166" s="5" t="s">
        <v>299</v>
      </c>
      <c r="K166" s="4" t="str">
        <f t="shared" si="5"/>
        <v>CIII 08</v>
      </c>
      <c r="L166" s="28">
        <f>VLOOKUP($A166,'Phan ra theo So nganh'!$C$7:$H$279,3,0)</f>
        <v>0</v>
      </c>
      <c r="M166" s="28">
        <f>VLOOKUP($A166,'Phan ra theo So nganh'!$C$7:$H$279,4,0)</f>
        <v>0</v>
      </c>
      <c r="N166" s="28">
        <f>VLOOKUP($A166,'Phan ra theo So nganh'!$C$7:$H$279,5,0)</f>
        <v>0</v>
      </c>
    </row>
    <row r="167" spans="1:14" ht="31.5">
      <c r="A167" s="55">
        <v>149</v>
      </c>
      <c r="B167" s="3" t="s">
        <v>117</v>
      </c>
      <c r="C167" s="4" t="s">
        <v>272</v>
      </c>
      <c r="D167" s="4" t="s">
        <v>56</v>
      </c>
      <c r="E167" s="4" t="s">
        <v>191</v>
      </c>
      <c r="F167" s="4" t="s">
        <v>27</v>
      </c>
      <c r="G167" s="4" t="s">
        <v>27</v>
      </c>
      <c r="H167" s="4" t="s">
        <v>52</v>
      </c>
      <c r="I167" s="4"/>
      <c r="J167" s="5" t="s">
        <v>299</v>
      </c>
      <c r="K167" s="4" t="str">
        <f t="shared" si="5"/>
        <v>CIII 09</v>
      </c>
      <c r="L167" s="28">
        <f>VLOOKUP($A167,'Phan ra theo So nganh'!$C$7:$H$279,3,0)</f>
        <v>0</v>
      </c>
      <c r="M167" s="28">
        <f>VLOOKUP($A167,'Phan ra theo So nganh'!$C$7:$H$279,4,0)</f>
        <v>0</v>
      </c>
      <c r="N167" s="28">
        <f>VLOOKUP($A167,'Phan ra theo So nganh'!$C$7:$H$279,5,0)</f>
        <v>0</v>
      </c>
    </row>
    <row r="168" spans="1:14" ht="63">
      <c r="A168" s="55">
        <v>150</v>
      </c>
      <c r="B168" s="3" t="s">
        <v>118</v>
      </c>
      <c r="C168" s="4" t="s">
        <v>273</v>
      </c>
      <c r="D168" s="4" t="s">
        <v>65</v>
      </c>
      <c r="E168" s="4" t="s">
        <v>66</v>
      </c>
      <c r="F168" s="4" t="s">
        <v>62</v>
      </c>
      <c r="G168" s="4" t="s">
        <v>62</v>
      </c>
      <c r="H168" s="4" t="s">
        <v>52</v>
      </c>
      <c r="I168" s="4"/>
      <c r="J168" s="5" t="s">
        <v>299</v>
      </c>
      <c r="K168" s="4" t="str">
        <f t="shared" si="5"/>
        <v>CIII 10</v>
      </c>
      <c r="L168" s="28">
        <f>VLOOKUP($A168,'Phan ra theo So nganh'!$C$7:$H$279,3,0)</f>
        <v>0</v>
      </c>
      <c r="M168" s="28">
        <f>VLOOKUP($A168,'Phan ra theo So nganh'!$C$7:$H$279,4,0)</f>
        <v>0</v>
      </c>
      <c r="N168" s="28">
        <f>VLOOKUP($A168,'Phan ra theo So nganh'!$C$7:$H$279,5,0)</f>
        <v>0</v>
      </c>
    </row>
    <row r="169" spans="1:14" ht="31.5">
      <c r="A169" s="55">
        <v>151</v>
      </c>
      <c r="B169" s="3" t="s">
        <v>119</v>
      </c>
      <c r="C169" s="4" t="s">
        <v>274</v>
      </c>
      <c r="D169" s="4" t="s">
        <v>65</v>
      </c>
      <c r="E169" s="4" t="s">
        <v>66</v>
      </c>
      <c r="F169" s="4" t="s">
        <v>62</v>
      </c>
      <c r="G169" s="4" t="s">
        <v>62</v>
      </c>
      <c r="H169" s="4" t="s">
        <v>52</v>
      </c>
      <c r="I169" s="4"/>
      <c r="J169" s="5" t="s">
        <v>299</v>
      </c>
      <c r="K169" s="4" t="str">
        <f t="shared" si="5"/>
        <v>CIII 11</v>
      </c>
      <c r="L169" s="28">
        <f>VLOOKUP($A169,'Phan ra theo So nganh'!$C$7:$H$279,3,0)</f>
        <v>0</v>
      </c>
      <c r="M169" s="28">
        <f>VLOOKUP($A169,'Phan ra theo So nganh'!$C$7:$H$279,4,0)</f>
        <v>0</v>
      </c>
      <c r="N169" s="28">
        <f>VLOOKUP($A169,'Phan ra theo So nganh'!$C$7:$H$279,5,0)</f>
        <v>0</v>
      </c>
    </row>
    <row r="170" spans="1:14" ht="31.5">
      <c r="A170" s="55">
        <v>152</v>
      </c>
      <c r="B170" s="3" t="s">
        <v>120</v>
      </c>
      <c r="C170" s="4" t="s">
        <v>275</v>
      </c>
      <c r="D170" s="4" t="s">
        <v>56</v>
      </c>
      <c r="E170" s="4" t="s">
        <v>26</v>
      </c>
      <c r="F170" s="4" t="s">
        <v>37</v>
      </c>
      <c r="G170" s="4" t="s">
        <v>37</v>
      </c>
      <c r="H170" s="4" t="s">
        <v>52</v>
      </c>
      <c r="I170" s="4"/>
      <c r="J170" s="5" t="s">
        <v>299</v>
      </c>
      <c r="K170" s="4" t="str">
        <f t="shared" si="5"/>
        <v>CIII 12</v>
      </c>
      <c r="L170" s="28">
        <f>VLOOKUP($A170,'Phan ra theo So nganh'!$C$7:$H$279,3,0)</f>
        <v>0</v>
      </c>
      <c r="M170" s="28">
        <f>VLOOKUP($A170,'Phan ra theo So nganh'!$C$7:$H$279,4,0)</f>
        <v>0</v>
      </c>
      <c r="N170" s="28">
        <f>VLOOKUP($A170,'Phan ra theo So nganh'!$C$7:$H$279,5,0)</f>
        <v>0</v>
      </c>
    </row>
    <row r="171" spans="1:14" ht="31.5">
      <c r="A171" s="55">
        <v>153</v>
      </c>
      <c r="B171" s="3" t="s">
        <v>121</v>
      </c>
      <c r="C171" s="4" t="s">
        <v>276</v>
      </c>
      <c r="D171" s="4" t="s">
        <v>56</v>
      </c>
      <c r="E171" s="4" t="s">
        <v>26</v>
      </c>
      <c r="F171" s="4" t="s">
        <v>37</v>
      </c>
      <c r="G171" s="4" t="s">
        <v>37</v>
      </c>
      <c r="H171" s="4" t="s">
        <v>52</v>
      </c>
      <c r="I171" s="4"/>
      <c r="J171" s="5" t="s">
        <v>299</v>
      </c>
      <c r="K171" s="4" t="str">
        <f t="shared" si="5"/>
        <v>CIII 13</v>
      </c>
      <c r="L171" s="28">
        <f>VLOOKUP($A171,'Phan ra theo So nganh'!$C$7:$H$279,3,0)</f>
        <v>0</v>
      </c>
      <c r="M171" s="28">
        <f>VLOOKUP($A171,'Phan ra theo So nganh'!$C$7:$H$279,4,0)</f>
        <v>0</v>
      </c>
      <c r="N171" s="28">
        <f>VLOOKUP($A171,'Phan ra theo So nganh'!$C$7:$H$279,5,0)</f>
        <v>0</v>
      </c>
    </row>
    <row r="172" spans="1:14" ht="31.5">
      <c r="A172" s="55">
        <v>154</v>
      </c>
      <c r="B172" s="3" t="s">
        <v>122</v>
      </c>
      <c r="C172" s="4" t="s">
        <v>277</v>
      </c>
      <c r="D172" s="4" t="s">
        <v>56</v>
      </c>
      <c r="E172" s="4" t="s">
        <v>26</v>
      </c>
      <c r="F172" s="4" t="s">
        <v>37</v>
      </c>
      <c r="G172" s="4" t="s">
        <v>37</v>
      </c>
      <c r="H172" s="4" t="s">
        <v>52</v>
      </c>
      <c r="I172" s="4"/>
      <c r="J172" s="5" t="s">
        <v>299</v>
      </c>
      <c r="K172" s="4" t="str">
        <f t="shared" si="5"/>
        <v>CIII 14</v>
      </c>
      <c r="L172" s="28">
        <f>VLOOKUP($A172,'Phan ra theo So nganh'!$C$7:$H$279,3,0)</f>
        <v>0</v>
      </c>
      <c r="M172" s="28">
        <f>VLOOKUP($A172,'Phan ra theo So nganh'!$C$7:$H$279,4,0)</f>
        <v>0</v>
      </c>
      <c r="N172" s="28">
        <f>VLOOKUP($A172,'Phan ra theo So nganh'!$C$7:$H$279,5,0)</f>
        <v>0</v>
      </c>
    </row>
    <row r="173" spans="1:14" ht="31.5">
      <c r="A173" s="55">
        <v>155</v>
      </c>
      <c r="B173" s="3" t="s">
        <v>123</v>
      </c>
      <c r="C173" s="4" t="s">
        <v>278</v>
      </c>
      <c r="D173" s="4" t="s">
        <v>56</v>
      </c>
      <c r="E173" s="4" t="s">
        <v>26</v>
      </c>
      <c r="F173" s="4" t="s">
        <v>37</v>
      </c>
      <c r="G173" s="4" t="s">
        <v>37</v>
      </c>
      <c r="H173" s="4" t="s">
        <v>52</v>
      </c>
      <c r="I173" s="4"/>
      <c r="J173" s="5" t="s">
        <v>299</v>
      </c>
      <c r="K173" s="4" t="str">
        <f t="shared" si="5"/>
        <v>CIII 15</v>
      </c>
      <c r="L173" s="28">
        <f>VLOOKUP($A173,'Phan ra theo So nganh'!$C$7:$H$279,3,0)</f>
        <v>0</v>
      </c>
      <c r="M173" s="28">
        <f>VLOOKUP($A173,'Phan ra theo So nganh'!$C$7:$H$279,4,0)</f>
        <v>0</v>
      </c>
      <c r="N173" s="28">
        <f>VLOOKUP($A173,'Phan ra theo So nganh'!$C$7:$H$279,5,0)</f>
        <v>0</v>
      </c>
    </row>
    <row r="174" spans="1:14" ht="47.25">
      <c r="A174" s="55">
        <v>156</v>
      </c>
      <c r="B174" s="3" t="s">
        <v>124</v>
      </c>
      <c r="C174" s="4" t="s">
        <v>279</v>
      </c>
      <c r="D174" s="4" t="s">
        <v>65</v>
      </c>
      <c r="E174" s="4" t="s">
        <v>66</v>
      </c>
      <c r="F174" s="4" t="s">
        <v>37</v>
      </c>
      <c r="G174" s="4" t="s">
        <v>37</v>
      </c>
      <c r="H174" s="4" t="s">
        <v>52</v>
      </c>
      <c r="I174" s="4"/>
      <c r="J174" s="5" t="s">
        <v>299</v>
      </c>
      <c r="K174" s="4" t="str">
        <f t="shared" si="5"/>
        <v>CIII 16</v>
      </c>
      <c r="L174" s="28">
        <f>VLOOKUP($A174,'Phan ra theo So nganh'!$C$7:$H$279,3,0)</f>
        <v>0</v>
      </c>
      <c r="M174" s="28">
        <f>VLOOKUP($A174,'Phan ra theo So nganh'!$C$7:$H$279,4,0)</f>
        <v>0</v>
      </c>
      <c r="N174" s="28">
        <f>VLOOKUP($A174,'Phan ra theo So nganh'!$C$7:$H$279,5,0)</f>
        <v>0</v>
      </c>
    </row>
    <row r="175" spans="1:14" ht="31.5">
      <c r="A175" s="55">
        <v>157</v>
      </c>
      <c r="B175" s="3" t="s">
        <v>125</v>
      </c>
      <c r="C175" s="4" t="s">
        <v>280</v>
      </c>
      <c r="D175" s="4" t="s">
        <v>65</v>
      </c>
      <c r="E175" s="4" t="s">
        <v>66</v>
      </c>
      <c r="F175" s="4" t="s">
        <v>37</v>
      </c>
      <c r="G175" s="4" t="s">
        <v>37</v>
      </c>
      <c r="H175" s="4" t="s">
        <v>52</v>
      </c>
      <c r="I175" s="4"/>
      <c r="J175" s="5" t="s">
        <v>299</v>
      </c>
      <c r="K175" s="4" t="str">
        <f t="shared" si="5"/>
        <v>CIII 17</v>
      </c>
      <c r="L175" s="28">
        <f>VLOOKUP($A175,'Phan ra theo So nganh'!$C$7:$H$279,3,0)</f>
        <v>0</v>
      </c>
      <c r="M175" s="28">
        <f>VLOOKUP($A175,'Phan ra theo So nganh'!$C$7:$H$279,4,0)</f>
        <v>0</v>
      </c>
      <c r="N175" s="28">
        <f>VLOOKUP($A175,'Phan ra theo So nganh'!$C$7:$H$279,5,0)</f>
        <v>0</v>
      </c>
    </row>
    <row r="176" spans="1:14" ht="94.5">
      <c r="A176" s="55">
        <v>158</v>
      </c>
      <c r="B176" s="3" t="s">
        <v>126</v>
      </c>
      <c r="C176" s="4" t="s">
        <v>281</v>
      </c>
      <c r="D176" s="4" t="s">
        <v>65</v>
      </c>
      <c r="E176" s="4" t="s">
        <v>66</v>
      </c>
      <c r="F176" s="4" t="s">
        <v>37</v>
      </c>
      <c r="G176" s="4" t="s">
        <v>37</v>
      </c>
      <c r="H176" s="4" t="s">
        <v>52</v>
      </c>
      <c r="I176" s="4"/>
      <c r="J176" s="5" t="s">
        <v>299</v>
      </c>
      <c r="K176" s="4" t="str">
        <f t="shared" si="5"/>
        <v>CIII 18</v>
      </c>
      <c r="L176" s="28">
        <f>VLOOKUP($A176,'Phan ra theo So nganh'!$C$7:$H$279,3,0)</f>
        <v>0</v>
      </c>
      <c r="M176" s="28">
        <f>VLOOKUP($A176,'Phan ra theo So nganh'!$C$7:$H$279,4,0)</f>
        <v>0</v>
      </c>
      <c r="N176" s="28">
        <f>VLOOKUP($A176,'Phan ra theo So nganh'!$C$7:$H$279,5,0)</f>
        <v>0</v>
      </c>
    </row>
    <row r="177" spans="1:14" ht="47.25">
      <c r="A177" s="55">
        <v>159</v>
      </c>
      <c r="B177" s="3" t="s">
        <v>127</v>
      </c>
      <c r="C177" s="4" t="s">
        <v>282</v>
      </c>
      <c r="D177" s="4" t="s">
        <v>65</v>
      </c>
      <c r="E177" s="4" t="s">
        <v>66</v>
      </c>
      <c r="F177" s="4" t="s">
        <v>37</v>
      </c>
      <c r="G177" s="4" t="s">
        <v>37</v>
      </c>
      <c r="H177" s="4" t="s">
        <v>52</v>
      </c>
      <c r="I177" s="4"/>
      <c r="J177" s="5" t="s">
        <v>299</v>
      </c>
      <c r="K177" s="4" t="str">
        <f t="shared" si="5"/>
        <v>CIII 19</v>
      </c>
      <c r="L177" s="28">
        <f>VLOOKUP($A177,'Phan ra theo So nganh'!$C$7:$H$279,3,0)</f>
        <v>0</v>
      </c>
      <c r="M177" s="28">
        <f>VLOOKUP($A177,'Phan ra theo So nganh'!$C$7:$H$279,4,0)</f>
        <v>0</v>
      </c>
      <c r="N177" s="28">
        <f>VLOOKUP($A177,'Phan ra theo So nganh'!$C$7:$H$279,5,0)</f>
        <v>0</v>
      </c>
    </row>
    <row r="178" spans="1:14" ht="78.75">
      <c r="A178" s="55">
        <v>160</v>
      </c>
      <c r="B178" s="3" t="s">
        <v>128</v>
      </c>
      <c r="C178" s="4" t="s">
        <v>283</v>
      </c>
      <c r="D178" s="4" t="s">
        <v>65</v>
      </c>
      <c r="E178" s="4" t="s">
        <v>66</v>
      </c>
      <c r="F178" s="4" t="s">
        <v>37</v>
      </c>
      <c r="G178" s="4" t="s">
        <v>37</v>
      </c>
      <c r="H178" s="4" t="s">
        <v>52</v>
      </c>
      <c r="I178" s="4"/>
      <c r="J178" s="5" t="s">
        <v>299</v>
      </c>
      <c r="K178" s="4" t="str">
        <f t="shared" si="5"/>
        <v>CIII 20</v>
      </c>
      <c r="L178" s="28">
        <f>VLOOKUP($A178,'Phan ra theo So nganh'!$C$7:$H$279,3,0)</f>
        <v>0</v>
      </c>
      <c r="M178" s="28">
        <f>VLOOKUP($A178,'Phan ra theo So nganh'!$C$7:$H$279,4,0)</f>
        <v>0</v>
      </c>
      <c r="N178" s="28">
        <f>VLOOKUP($A178,'Phan ra theo So nganh'!$C$7:$H$279,5,0)</f>
        <v>0</v>
      </c>
    </row>
    <row r="179" spans="1:14" ht="31.5">
      <c r="A179" s="55">
        <v>161</v>
      </c>
      <c r="B179" s="3" t="s">
        <v>129</v>
      </c>
      <c r="C179" s="4" t="s">
        <v>284</v>
      </c>
      <c r="D179" s="4" t="s">
        <v>65</v>
      </c>
      <c r="E179" s="4" t="s">
        <v>66</v>
      </c>
      <c r="F179" s="4" t="s">
        <v>37</v>
      </c>
      <c r="G179" s="4" t="s">
        <v>37</v>
      </c>
      <c r="H179" s="4" t="s">
        <v>52</v>
      </c>
      <c r="I179" s="4"/>
      <c r="J179" s="5" t="s">
        <v>299</v>
      </c>
      <c r="K179" s="4" t="str">
        <f t="shared" si="5"/>
        <v>CIII 21</v>
      </c>
      <c r="L179" s="28">
        <f>VLOOKUP($A179,'Phan ra theo So nganh'!$C$7:$H$279,3,0)</f>
        <v>0</v>
      </c>
      <c r="M179" s="28">
        <f>VLOOKUP($A179,'Phan ra theo So nganh'!$C$7:$H$279,4,0)</f>
        <v>0</v>
      </c>
      <c r="N179" s="28">
        <f>VLOOKUP($A179,'Phan ra theo So nganh'!$C$7:$H$279,5,0)</f>
        <v>0</v>
      </c>
    </row>
    <row r="180" spans="1:14" ht="31.5">
      <c r="A180" s="55">
        <v>162</v>
      </c>
      <c r="B180" s="3" t="s">
        <v>300</v>
      </c>
      <c r="C180" s="4" t="s">
        <v>285</v>
      </c>
      <c r="D180" s="4" t="s">
        <v>65</v>
      </c>
      <c r="E180" s="4" t="s">
        <v>66</v>
      </c>
      <c r="F180" s="4" t="s">
        <v>37</v>
      </c>
      <c r="G180" s="4" t="s">
        <v>37</v>
      </c>
      <c r="H180" s="4" t="s">
        <v>52</v>
      </c>
      <c r="I180" s="4"/>
      <c r="J180" s="5" t="s">
        <v>299</v>
      </c>
      <c r="K180" s="4" t="str">
        <f t="shared" si="5"/>
        <v>CIII 22</v>
      </c>
      <c r="L180" s="28">
        <f>VLOOKUP($A180,'Phan ra theo So nganh'!$C$7:$H$279,3,0)</f>
        <v>0</v>
      </c>
      <c r="M180" s="28">
        <f>VLOOKUP($A180,'Phan ra theo So nganh'!$C$7:$H$279,4,0)</f>
        <v>0</v>
      </c>
      <c r="N180" s="28">
        <f>VLOOKUP($A180,'Phan ra theo So nganh'!$C$7:$H$279,5,0)</f>
        <v>0</v>
      </c>
    </row>
    <row r="181" spans="1:14" ht="31.5">
      <c r="A181" s="55">
        <v>163</v>
      </c>
      <c r="B181" s="3" t="s">
        <v>301</v>
      </c>
      <c r="C181" s="4" t="s">
        <v>286</v>
      </c>
      <c r="D181" s="4" t="s">
        <v>65</v>
      </c>
      <c r="E181" s="4" t="s">
        <v>66</v>
      </c>
      <c r="F181" s="4" t="s">
        <v>37</v>
      </c>
      <c r="G181" s="4" t="s">
        <v>37</v>
      </c>
      <c r="H181" s="4" t="s">
        <v>52</v>
      </c>
      <c r="I181" s="4"/>
      <c r="J181" s="5" t="s">
        <v>299</v>
      </c>
      <c r="K181" s="4" t="str">
        <f t="shared" si="5"/>
        <v>CIII 23</v>
      </c>
      <c r="L181" s="28">
        <f>VLOOKUP($A181,'Phan ra theo So nganh'!$C$7:$H$279,3,0)</f>
        <v>0</v>
      </c>
      <c r="M181" s="28">
        <f>VLOOKUP($A181,'Phan ra theo So nganh'!$C$7:$H$279,4,0)</f>
        <v>0</v>
      </c>
      <c r="N181" s="28">
        <f>VLOOKUP($A181,'Phan ra theo So nganh'!$C$7:$H$279,5,0)</f>
        <v>0</v>
      </c>
    </row>
    <row r="182" spans="1:14" ht="31.5">
      <c r="A182" s="55">
        <v>164</v>
      </c>
      <c r="B182" s="3" t="s">
        <v>302</v>
      </c>
      <c r="C182" s="4" t="s">
        <v>287</v>
      </c>
      <c r="D182" s="4" t="s">
        <v>65</v>
      </c>
      <c r="E182" s="4" t="s">
        <v>66</v>
      </c>
      <c r="F182" s="4" t="s">
        <v>37</v>
      </c>
      <c r="G182" s="4" t="s">
        <v>37</v>
      </c>
      <c r="H182" s="4" t="s">
        <v>52</v>
      </c>
      <c r="I182" s="4"/>
      <c r="J182" s="5" t="s">
        <v>299</v>
      </c>
      <c r="K182" s="4" t="str">
        <f t="shared" si="5"/>
        <v>CIII 24</v>
      </c>
      <c r="L182" s="28">
        <f>VLOOKUP($A182,'Phan ra theo So nganh'!$C$7:$H$279,3,0)</f>
        <v>0</v>
      </c>
      <c r="M182" s="28">
        <f>VLOOKUP($A182,'Phan ra theo So nganh'!$C$7:$H$279,4,0)</f>
        <v>0</v>
      </c>
      <c r="N182" s="28">
        <f>VLOOKUP($A182,'Phan ra theo So nganh'!$C$7:$H$279,5,0)</f>
        <v>0</v>
      </c>
    </row>
    <row r="183" spans="1:14" ht="31.5">
      <c r="A183" s="55">
        <v>165</v>
      </c>
      <c r="B183" s="3" t="s">
        <v>303</v>
      </c>
      <c r="C183" s="4" t="s">
        <v>288</v>
      </c>
      <c r="D183" s="4" t="s">
        <v>65</v>
      </c>
      <c r="E183" s="4" t="s">
        <v>66</v>
      </c>
      <c r="F183" s="4" t="s">
        <v>37</v>
      </c>
      <c r="G183" s="4" t="s">
        <v>37</v>
      </c>
      <c r="H183" s="4" t="s">
        <v>52</v>
      </c>
      <c r="I183" s="4"/>
      <c r="J183" s="5" t="s">
        <v>299</v>
      </c>
      <c r="K183" s="4" t="str">
        <f t="shared" si="5"/>
        <v>CIII 25</v>
      </c>
      <c r="L183" s="28">
        <f>VLOOKUP($A183,'Phan ra theo So nganh'!$C$7:$H$279,3,0)</f>
        <v>0</v>
      </c>
      <c r="M183" s="28">
        <f>VLOOKUP($A183,'Phan ra theo So nganh'!$C$7:$H$279,4,0)</f>
        <v>0</v>
      </c>
      <c r="N183" s="28">
        <f>VLOOKUP($A183,'Phan ra theo So nganh'!$C$7:$H$279,5,0)</f>
        <v>0</v>
      </c>
    </row>
    <row r="184" spans="1:14" ht="31.5">
      <c r="A184" s="55">
        <v>166</v>
      </c>
      <c r="B184" s="3" t="s">
        <v>304</v>
      </c>
      <c r="C184" s="4" t="s">
        <v>289</v>
      </c>
      <c r="D184" s="4" t="s">
        <v>56</v>
      </c>
      <c r="E184" s="4" t="s">
        <v>26</v>
      </c>
      <c r="F184" s="4">
        <v>2019</v>
      </c>
      <c r="G184" s="4" t="s">
        <v>51</v>
      </c>
      <c r="H184" s="4" t="s">
        <v>52</v>
      </c>
      <c r="I184" s="4"/>
      <c r="J184" s="5" t="s">
        <v>299</v>
      </c>
      <c r="K184" s="4" t="str">
        <f t="shared" si="5"/>
        <v>CIII 26</v>
      </c>
      <c r="L184" s="28">
        <f>VLOOKUP($A184,'Phan ra theo So nganh'!$C$7:$H$279,3,0)</f>
        <v>0</v>
      </c>
      <c r="M184" s="28">
        <f>VLOOKUP($A184,'Phan ra theo So nganh'!$C$7:$H$279,4,0)</f>
        <v>0</v>
      </c>
      <c r="N184" s="28">
        <f>VLOOKUP($A184,'Phan ra theo So nganh'!$C$7:$H$279,5,0)</f>
        <v>0</v>
      </c>
    </row>
    <row r="185" spans="1:14" ht="63">
      <c r="A185" s="55">
        <v>167</v>
      </c>
      <c r="B185" s="3" t="s">
        <v>305</v>
      </c>
      <c r="C185" s="4" t="s">
        <v>290</v>
      </c>
      <c r="D185" s="4" t="s">
        <v>56</v>
      </c>
      <c r="E185" s="4" t="s">
        <v>66</v>
      </c>
      <c r="F185" s="4">
        <v>2019</v>
      </c>
      <c r="G185" s="4" t="s">
        <v>51</v>
      </c>
      <c r="H185" s="4" t="s">
        <v>52</v>
      </c>
      <c r="I185" s="4" t="s">
        <v>291</v>
      </c>
      <c r="J185" s="5" t="s">
        <v>299</v>
      </c>
      <c r="K185" s="4" t="str">
        <f aca="true" t="shared" si="6" ref="K185:K218">CONCATENATE(J185," ",B185)</f>
        <v>CIII 27</v>
      </c>
      <c r="L185" s="28">
        <f>VLOOKUP($A185,'Phan ra theo So nganh'!$C$7:$H$279,3,0)</f>
        <v>0</v>
      </c>
      <c r="M185" s="28">
        <f>VLOOKUP($A185,'Phan ra theo So nganh'!$C$7:$H$279,4,0)</f>
        <v>0</v>
      </c>
      <c r="N185" s="28">
        <f>VLOOKUP($A185,'Phan ra theo So nganh'!$C$7:$H$279,5,0)</f>
        <v>0</v>
      </c>
    </row>
    <row r="186" spans="1:14" ht="31.5">
      <c r="A186" s="55">
        <v>168</v>
      </c>
      <c r="B186" s="3" t="s">
        <v>306</v>
      </c>
      <c r="C186" s="4" t="s">
        <v>292</v>
      </c>
      <c r="D186" s="4" t="s">
        <v>56</v>
      </c>
      <c r="E186" s="4" t="s">
        <v>66</v>
      </c>
      <c r="F186" s="4">
        <v>2019</v>
      </c>
      <c r="G186" s="4" t="s">
        <v>51</v>
      </c>
      <c r="H186" s="4" t="s">
        <v>52</v>
      </c>
      <c r="I186" s="4" t="s">
        <v>291</v>
      </c>
      <c r="J186" s="5" t="s">
        <v>299</v>
      </c>
      <c r="K186" s="4" t="str">
        <f t="shared" si="6"/>
        <v>CIII 28</v>
      </c>
      <c r="L186" s="28">
        <f>VLOOKUP($A186,'Phan ra theo So nganh'!$C$7:$H$279,3,0)</f>
        <v>0</v>
      </c>
      <c r="M186" s="28">
        <f>VLOOKUP($A186,'Phan ra theo So nganh'!$C$7:$H$279,4,0)</f>
        <v>0</v>
      </c>
      <c r="N186" s="28">
        <f>VLOOKUP($A186,'Phan ra theo So nganh'!$C$7:$H$279,5,0)</f>
        <v>0</v>
      </c>
    </row>
    <row r="187" spans="1:14" ht="63">
      <c r="A187" s="55">
        <v>169</v>
      </c>
      <c r="B187" s="3" t="s">
        <v>307</v>
      </c>
      <c r="C187" s="4" t="s">
        <v>293</v>
      </c>
      <c r="D187" s="4" t="s">
        <v>65</v>
      </c>
      <c r="E187" s="4" t="s">
        <v>66</v>
      </c>
      <c r="F187" s="4">
        <v>2019</v>
      </c>
      <c r="G187" s="4" t="s">
        <v>51</v>
      </c>
      <c r="H187" s="4" t="s">
        <v>52</v>
      </c>
      <c r="I187" s="4" t="s">
        <v>294</v>
      </c>
      <c r="J187" s="5" t="s">
        <v>299</v>
      </c>
      <c r="K187" s="4" t="str">
        <f t="shared" si="6"/>
        <v>CIII 29</v>
      </c>
      <c r="L187" s="28">
        <f>VLOOKUP($A187,'Phan ra theo So nganh'!$C$7:$H$279,3,0)</f>
        <v>0</v>
      </c>
      <c r="M187" s="28">
        <f>VLOOKUP($A187,'Phan ra theo So nganh'!$C$7:$H$279,4,0)</f>
        <v>0</v>
      </c>
      <c r="N187" s="28">
        <f>VLOOKUP($A187,'Phan ra theo So nganh'!$C$7:$H$279,5,0)</f>
        <v>0</v>
      </c>
    </row>
    <row r="188" spans="1:14" ht="47.25">
      <c r="A188" s="55">
        <v>170</v>
      </c>
      <c r="B188" s="3" t="s">
        <v>308</v>
      </c>
      <c r="C188" s="4" t="s">
        <v>295</v>
      </c>
      <c r="D188" s="4" t="s">
        <v>65</v>
      </c>
      <c r="E188" s="4" t="s">
        <v>66</v>
      </c>
      <c r="F188" s="4">
        <v>2019</v>
      </c>
      <c r="G188" s="4" t="s">
        <v>51</v>
      </c>
      <c r="H188" s="4" t="s">
        <v>52</v>
      </c>
      <c r="I188" s="4" t="s">
        <v>296</v>
      </c>
      <c r="J188" s="5" t="s">
        <v>299</v>
      </c>
      <c r="K188" s="4" t="str">
        <f t="shared" si="6"/>
        <v>CIII 30</v>
      </c>
      <c r="L188" s="28">
        <f>VLOOKUP($A188,'Phan ra theo So nganh'!$C$7:$H$279,3,0)</f>
        <v>0</v>
      </c>
      <c r="M188" s="28">
        <f>VLOOKUP($A188,'Phan ra theo So nganh'!$C$7:$H$279,4,0)</f>
        <v>0</v>
      </c>
      <c r="N188" s="28">
        <f>VLOOKUP($A188,'Phan ra theo So nganh'!$C$7:$H$279,5,0)</f>
        <v>0</v>
      </c>
    </row>
    <row r="189" spans="1:14" ht="21" customHeight="1">
      <c r="A189" s="52" t="s">
        <v>508</v>
      </c>
      <c r="B189" s="52"/>
      <c r="C189" s="52" t="s">
        <v>507</v>
      </c>
      <c r="D189" s="50"/>
      <c r="E189" s="50"/>
      <c r="F189" s="50"/>
      <c r="G189" s="50"/>
      <c r="H189" s="50"/>
      <c r="I189" s="50"/>
      <c r="J189" s="50"/>
      <c r="K189" s="50"/>
      <c r="L189" s="58"/>
      <c r="M189" s="59"/>
      <c r="N189" s="59"/>
    </row>
    <row r="190" spans="1:14" ht="31.5">
      <c r="A190" s="55">
        <v>171</v>
      </c>
      <c r="B190" s="3" t="s">
        <v>109</v>
      </c>
      <c r="C190" s="4" t="s">
        <v>322</v>
      </c>
      <c r="D190" s="4" t="s">
        <v>323</v>
      </c>
      <c r="E190" s="4"/>
      <c r="F190" s="4" t="s">
        <v>60</v>
      </c>
      <c r="G190" s="4" t="s">
        <v>60</v>
      </c>
      <c r="H190" s="4"/>
      <c r="I190" s="4"/>
      <c r="J190" s="4" t="s">
        <v>393</v>
      </c>
      <c r="K190" s="4" t="str">
        <f t="shared" si="6"/>
        <v>D 01</v>
      </c>
      <c r="L190" s="28">
        <f>VLOOKUP($A190,'Phan ra theo So nganh'!$C$7:$H$279,3,0)</f>
        <v>0</v>
      </c>
      <c r="M190" s="28">
        <f>VLOOKUP($A190,'Phan ra theo So nganh'!$C$7:$H$279,4,0)</f>
        <v>0</v>
      </c>
      <c r="N190" s="28">
        <f>VLOOKUP($A190,'Phan ra theo So nganh'!$C$7:$H$279,5,0)</f>
        <v>0</v>
      </c>
    </row>
    <row r="191" spans="1:14" ht="31.5">
      <c r="A191" s="55">
        <v>172</v>
      </c>
      <c r="B191" s="3" t="s">
        <v>110</v>
      </c>
      <c r="C191" s="4" t="s">
        <v>324</v>
      </c>
      <c r="D191" s="4" t="s">
        <v>54</v>
      </c>
      <c r="E191" s="4"/>
      <c r="F191" s="4" t="s">
        <v>60</v>
      </c>
      <c r="G191" s="4" t="s">
        <v>60</v>
      </c>
      <c r="H191" s="4"/>
      <c r="I191" s="4"/>
      <c r="J191" s="4" t="s">
        <v>393</v>
      </c>
      <c r="K191" s="4" t="str">
        <f t="shared" si="6"/>
        <v>D 02</v>
      </c>
      <c r="L191" s="28">
        <f>VLOOKUP($A191,'Phan ra theo So nganh'!$C$7:$H$279,3,0)</f>
        <v>0</v>
      </c>
      <c r="M191" s="28">
        <f>VLOOKUP($A191,'Phan ra theo So nganh'!$C$7:$H$279,4,0)</f>
        <v>0</v>
      </c>
      <c r="N191" s="28">
        <f>VLOOKUP($A191,'Phan ra theo So nganh'!$C$7:$H$279,5,0)</f>
        <v>0</v>
      </c>
    </row>
    <row r="192" spans="1:14" ht="15.75">
      <c r="A192" s="55">
        <v>173</v>
      </c>
      <c r="B192" s="3" t="s">
        <v>111</v>
      </c>
      <c r="C192" s="4" t="s">
        <v>325</v>
      </c>
      <c r="D192" s="4" t="s">
        <v>218</v>
      </c>
      <c r="E192" s="4"/>
      <c r="F192" s="4" t="s">
        <v>60</v>
      </c>
      <c r="G192" s="4" t="s">
        <v>60</v>
      </c>
      <c r="H192" s="4"/>
      <c r="I192" s="4"/>
      <c r="J192" s="4" t="s">
        <v>393</v>
      </c>
      <c r="K192" s="4" t="str">
        <f t="shared" si="6"/>
        <v>D 03</v>
      </c>
      <c r="L192" s="28">
        <f>VLOOKUP($A192,'Phan ra theo So nganh'!$C$7:$H$279,3,0)</f>
        <v>0</v>
      </c>
      <c r="M192" s="28">
        <f>VLOOKUP($A192,'Phan ra theo So nganh'!$C$7:$H$279,4,0)</f>
        <v>0</v>
      </c>
      <c r="N192" s="28">
        <f>VLOOKUP($A192,'Phan ra theo So nganh'!$C$7:$H$279,5,0)</f>
        <v>0</v>
      </c>
    </row>
    <row r="193" spans="1:14" ht="31.5">
      <c r="A193" s="55">
        <v>174</v>
      </c>
      <c r="B193" s="3" t="s">
        <v>112</v>
      </c>
      <c r="C193" s="4" t="s">
        <v>326</v>
      </c>
      <c r="D193" s="4" t="s">
        <v>327</v>
      </c>
      <c r="E193" s="4"/>
      <c r="F193" s="4" t="s">
        <v>60</v>
      </c>
      <c r="G193" s="4" t="s">
        <v>60</v>
      </c>
      <c r="H193" s="4"/>
      <c r="I193" s="4"/>
      <c r="J193" s="4" t="s">
        <v>393</v>
      </c>
      <c r="K193" s="4" t="str">
        <f t="shared" si="6"/>
        <v>D 04</v>
      </c>
      <c r="L193" s="28" t="str">
        <f>VLOOKUP($A193,'Phan ra theo So nganh'!$C$7:$H$279,3,0)</f>
        <v>đã tổ chức ngày 02/1/2019</v>
      </c>
      <c r="M193" s="28"/>
      <c r="N193" s="28"/>
    </row>
    <row r="194" spans="1:14" ht="31.5">
      <c r="A194" s="55">
        <v>175</v>
      </c>
      <c r="B194" s="3" t="s">
        <v>113</v>
      </c>
      <c r="C194" s="4" t="s">
        <v>328</v>
      </c>
      <c r="D194" s="4" t="s">
        <v>329</v>
      </c>
      <c r="E194" s="4"/>
      <c r="F194" s="4" t="s">
        <v>60</v>
      </c>
      <c r="G194" s="4" t="s">
        <v>60</v>
      </c>
      <c r="H194" s="4"/>
      <c r="I194" s="4"/>
      <c r="J194" s="4" t="s">
        <v>393</v>
      </c>
      <c r="K194" s="4" t="str">
        <f t="shared" si="6"/>
        <v>D 05</v>
      </c>
      <c r="L194" s="28">
        <f>VLOOKUP($A194,'Phan ra theo So nganh'!$C$7:$H$279,3,0)</f>
        <v>0</v>
      </c>
      <c r="M194" s="28">
        <f>VLOOKUP($A194,'Phan ra theo So nganh'!$C$7:$H$279,4,0)</f>
        <v>0</v>
      </c>
      <c r="N194" s="28">
        <f>VLOOKUP($A194,'Phan ra theo So nganh'!$C$7:$H$279,5,0)</f>
        <v>0</v>
      </c>
    </row>
    <row r="195" spans="1:14" ht="78.75">
      <c r="A195" s="55">
        <v>176</v>
      </c>
      <c r="B195" s="3" t="s">
        <v>114</v>
      </c>
      <c r="C195" s="4" t="s">
        <v>330</v>
      </c>
      <c r="D195" s="4" t="s">
        <v>331</v>
      </c>
      <c r="E195" s="4"/>
      <c r="F195" s="4" t="s">
        <v>60</v>
      </c>
      <c r="G195" s="4" t="s">
        <v>60</v>
      </c>
      <c r="H195" s="4"/>
      <c r="I195" s="4"/>
      <c r="J195" s="4" t="s">
        <v>393</v>
      </c>
      <c r="K195" s="4" t="str">
        <f t="shared" si="6"/>
        <v>D 06</v>
      </c>
      <c r="L195" s="28">
        <f>VLOOKUP($A195,'Phan ra theo So nganh'!$C$7:$H$279,3,0)</f>
        <v>0</v>
      </c>
      <c r="M195" s="28">
        <f>VLOOKUP($A195,'Phan ra theo So nganh'!$C$7:$H$279,4,0)</f>
        <v>0</v>
      </c>
      <c r="N195" s="28">
        <f>VLOOKUP($A195,'Phan ra theo So nganh'!$C$7:$H$279,5,0)</f>
        <v>0</v>
      </c>
    </row>
    <row r="196" spans="1:14" ht="31.5">
      <c r="A196" s="55">
        <v>177</v>
      </c>
      <c r="B196" s="3" t="s">
        <v>115</v>
      </c>
      <c r="C196" s="4" t="s">
        <v>332</v>
      </c>
      <c r="D196" s="4" t="s">
        <v>333</v>
      </c>
      <c r="E196" s="4"/>
      <c r="F196" s="4" t="s">
        <v>60</v>
      </c>
      <c r="G196" s="4" t="s">
        <v>60</v>
      </c>
      <c r="H196" s="4"/>
      <c r="I196" s="4"/>
      <c r="J196" s="4" t="s">
        <v>393</v>
      </c>
      <c r="K196" s="4" t="str">
        <f t="shared" si="6"/>
        <v>D 07</v>
      </c>
      <c r="L196" s="28">
        <f>VLOOKUP($A196,'Phan ra theo So nganh'!$C$7:$H$279,3,0)</f>
        <v>0</v>
      </c>
      <c r="M196" s="28">
        <f>VLOOKUP($A196,'Phan ra theo So nganh'!$C$7:$H$279,4,0)</f>
        <v>0</v>
      </c>
      <c r="N196" s="28">
        <f>VLOOKUP($A196,'Phan ra theo So nganh'!$C$7:$H$279,5,0)</f>
        <v>0</v>
      </c>
    </row>
    <row r="197" spans="1:14" ht="31.5">
      <c r="A197" s="55">
        <v>178</v>
      </c>
      <c r="B197" s="3" t="s">
        <v>116</v>
      </c>
      <c r="C197" s="4" t="s">
        <v>334</v>
      </c>
      <c r="D197" s="4" t="s">
        <v>335</v>
      </c>
      <c r="E197" s="4"/>
      <c r="F197" s="4" t="s">
        <v>27</v>
      </c>
      <c r="G197" s="4" t="s">
        <v>27</v>
      </c>
      <c r="H197" s="4"/>
      <c r="I197" s="4"/>
      <c r="J197" s="4" t="s">
        <v>393</v>
      </c>
      <c r="K197" s="4" t="str">
        <f t="shared" si="6"/>
        <v>D 08</v>
      </c>
      <c r="L197" s="28">
        <f>VLOOKUP($A197,'Phan ra theo So nganh'!$C$7:$H$279,3,0)</f>
        <v>0</v>
      </c>
      <c r="M197" s="28">
        <f>VLOOKUP($A197,'Phan ra theo So nganh'!$C$7:$H$279,4,0)</f>
        <v>0</v>
      </c>
      <c r="N197" s="28">
        <f>VLOOKUP($A197,'Phan ra theo So nganh'!$C$7:$H$279,5,0)</f>
        <v>0</v>
      </c>
    </row>
    <row r="198" spans="1:14" ht="31.5">
      <c r="A198" s="55">
        <v>179</v>
      </c>
      <c r="B198" s="3" t="s">
        <v>117</v>
      </c>
      <c r="C198" s="4" t="s">
        <v>336</v>
      </c>
      <c r="D198" s="4" t="s">
        <v>337</v>
      </c>
      <c r="E198" s="4"/>
      <c r="F198" s="4" t="s">
        <v>27</v>
      </c>
      <c r="G198" s="4" t="s">
        <v>27</v>
      </c>
      <c r="H198" s="4"/>
      <c r="I198" s="4"/>
      <c r="J198" s="4" t="s">
        <v>393</v>
      </c>
      <c r="K198" s="4" t="str">
        <f t="shared" si="6"/>
        <v>D 09</v>
      </c>
      <c r="L198" s="28">
        <f>VLOOKUP($A198,'Phan ra theo So nganh'!$C$7:$H$279,3,0)</f>
        <v>0</v>
      </c>
      <c r="M198" s="28">
        <f>VLOOKUP($A198,'Phan ra theo So nganh'!$C$7:$H$279,4,0)</f>
        <v>0</v>
      </c>
      <c r="N198" s="28">
        <f>VLOOKUP($A198,'Phan ra theo So nganh'!$C$7:$H$279,5,0)</f>
        <v>0</v>
      </c>
    </row>
    <row r="199" spans="1:14" ht="31.5">
      <c r="A199" s="55">
        <v>180</v>
      </c>
      <c r="B199" s="3" t="s">
        <v>118</v>
      </c>
      <c r="C199" s="4" t="s">
        <v>338</v>
      </c>
      <c r="D199" s="4" t="s">
        <v>339</v>
      </c>
      <c r="E199" s="4"/>
      <c r="F199" s="4" t="s">
        <v>62</v>
      </c>
      <c r="G199" s="4" t="s">
        <v>62</v>
      </c>
      <c r="H199" s="4"/>
      <c r="I199" s="4"/>
      <c r="J199" s="4" t="s">
        <v>393</v>
      </c>
      <c r="K199" s="4" t="str">
        <f t="shared" si="6"/>
        <v>D 10</v>
      </c>
      <c r="L199" s="28">
        <f>VLOOKUP($A199,'Phan ra theo So nganh'!$C$7:$H$279,3,0)</f>
        <v>0</v>
      </c>
      <c r="M199" s="28">
        <f>VLOOKUP($A199,'Phan ra theo So nganh'!$C$7:$H$279,4,0)</f>
        <v>0</v>
      </c>
      <c r="N199" s="28">
        <f>VLOOKUP($A199,'Phan ra theo So nganh'!$C$7:$H$279,5,0)</f>
        <v>0</v>
      </c>
    </row>
    <row r="200" spans="1:14" ht="31.5">
      <c r="A200" s="55">
        <v>181</v>
      </c>
      <c r="B200" s="3" t="s">
        <v>119</v>
      </c>
      <c r="C200" s="4" t="s">
        <v>340</v>
      </c>
      <c r="D200" s="4" t="s">
        <v>341</v>
      </c>
      <c r="E200" s="4"/>
      <c r="F200" s="4" t="s">
        <v>37</v>
      </c>
      <c r="G200" s="4" t="s">
        <v>37</v>
      </c>
      <c r="H200" s="4"/>
      <c r="I200" s="4"/>
      <c r="J200" s="4" t="s">
        <v>393</v>
      </c>
      <c r="K200" s="4" t="str">
        <f t="shared" si="6"/>
        <v>D 11</v>
      </c>
      <c r="L200" s="28">
        <f>VLOOKUP($A200,'Phan ra theo So nganh'!$C$7:$H$279,3,0)</f>
        <v>0</v>
      </c>
      <c r="M200" s="28">
        <f>VLOOKUP($A200,'Phan ra theo So nganh'!$C$7:$H$279,4,0)</f>
        <v>0</v>
      </c>
      <c r="N200" s="28">
        <f>VLOOKUP($A200,'Phan ra theo So nganh'!$C$7:$H$279,5,0)</f>
        <v>0</v>
      </c>
    </row>
    <row r="201" spans="1:14" ht="21.75" customHeight="1">
      <c r="A201" s="53" t="s">
        <v>510</v>
      </c>
      <c r="B201" s="52"/>
      <c r="C201" s="53" t="s">
        <v>509</v>
      </c>
      <c r="D201" s="50"/>
      <c r="E201" s="50"/>
      <c r="F201" s="50"/>
      <c r="G201" s="50"/>
      <c r="H201" s="50"/>
      <c r="I201" s="50"/>
      <c r="J201" s="50"/>
      <c r="K201" s="50"/>
      <c r="L201" s="58"/>
      <c r="M201" s="59"/>
      <c r="N201" s="59"/>
    </row>
    <row r="202" spans="1:14" ht="47.25">
      <c r="A202" s="55">
        <v>182</v>
      </c>
      <c r="B202" s="3" t="s">
        <v>109</v>
      </c>
      <c r="C202" s="4" t="s">
        <v>342</v>
      </c>
      <c r="D202" s="4" t="s">
        <v>343</v>
      </c>
      <c r="E202" s="4" t="s">
        <v>26</v>
      </c>
      <c r="F202" s="4" t="s">
        <v>60</v>
      </c>
      <c r="G202" s="4" t="s">
        <v>60</v>
      </c>
      <c r="H202" s="4" t="s">
        <v>344</v>
      </c>
      <c r="I202" s="4"/>
      <c r="J202" s="4" t="s">
        <v>392</v>
      </c>
      <c r="K202" s="4" t="str">
        <f t="shared" si="6"/>
        <v>E 01</v>
      </c>
      <c r="L202" s="28">
        <f>VLOOKUP($A202,'Phan ra theo So nganh'!$C$7:$H$279,3,0)</f>
        <v>0</v>
      </c>
      <c r="M202" s="28">
        <f>VLOOKUP($A202,'Phan ra theo So nganh'!$C$7:$H$279,4,0)</f>
        <v>0</v>
      </c>
      <c r="N202" s="28">
        <f>VLOOKUP($A202,'Phan ra theo So nganh'!$C$7:$H$279,5,0)</f>
        <v>0</v>
      </c>
    </row>
    <row r="203" spans="1:14" ht="31.5">
      <c r="A203" s="55">
        <v>183</v>
      </c>
      <c r="B203" s="3" t="s">
        <v>110</v>
      </c>
      <c r="C203" s="4" t="s">
        <v>345</v>
      </c>
      <c r="D203" s="4" t="s">
        <v>40</v>
      </c>
      <c r="E203" s="4" t="s">
        <v>26</v>
      </c>
      <c r="F203" s="4" t="s">
        <v>60</v>
      </c>
      <c r="G203" s="4" t="s">
        <v>60</v>
      </c>
      <c r="H203" s="4" t="s">
        <v>344</v>
      </c>
      <c r="I203" s="4"/>
      <c r="J203" s="4" t="s">
        <v>392</v>
      </c>
      <c r="K203" s="4" t="str">
        <f t="shared" si="6"/>
        <v>E 02</v>
      </c>
      <c r="L203" s="28">
        <f>VLOOKUP($A203,'Phan ra theo So nganh'!$C$7:$H$279,3,0)</f>
        <v>0</v>
      </c>
      <c r="M203" s="28">
        <f>VLOOKUP($A203,'Phan ra theo So nganh'!$C$7:$H$279,4,0)</f>
        <v>0</v>
      </c>
      <c r="N203" s="28">
        <f>VLOOKUP($A203,'Phan ra theo So nganh'!$C$7:$H$279,5,0)</f>
        <v>0</v>
      </c>
    </row>
    <row r="204" spans="1:14" ht="45.75" customHeight="1">
      <c r="A204" s="55">
        <v>184</v>
      </c>
      <c r="B204" s="3" t="s">
        <v>111</v>
      </c>
      <c r="C204" s="4" t="s">
        <v>346</v>
      </c>
      <c r="D204" s="4" t="s">
        <v>195</v>
      </c>
      <c r="E204" s="4" t="s">
        <v>26</v>
      </c>
      <c r="F204" s="4" t="s">
        <v>60</v>
      </c>
      <c r="G204" s="4" t="s">
        <v>60</v>
      </c>
      <c r="H204" s="4" t="s">
        <v>344</v>
      </c>
      <c r="I204" s="4"/>
      <c r="J204" s="4" t="s">
        <v>392</v>
      </c>
      <c r="K204" s="4" t="str">
        <f t="shared" si="6"/>
        <v>E 03</v>
      </c>
      <c r="L204" s="28">
        <f>VLOOKUP($A204,'Phan ra theo So nganh'!$C$7:$H$279,3,0)</f>
        <v>0</v>
      </c>
      <c r="M204" s="28" t="str">
        <f>VLOOKUP($A204,'Phan ra theo So nganh'!$C$7:$H$279,4,0)</f>
        <v>Đang tổng hợp gửi Sở Tư pháp thẩm định thể thức văn bản</v>
      </c>
      <c r="N204" s="28" t="str">
        <f>VLOOKUP($A204,'Phan ra theo So nganh'!$C$7:$H$279,5,0)</f>
        <v> Cuối tháng 6/2019</v>
      </c>
    </row>
    <row r="205" spans="1:14" ht="63">
      <c r="A205" s="55">
        <v>185</v>
      </c>
      <c r="B205" s="3" t="s">
        <v>112</v>
      </c>
      <c r="C205" s="4" t="s">
        <v>347</v>
      </c>
      <c r="D205" s="4" t="s">
        <v>40</v>
      </c>
      <c r="E205" s="4" t="s">
        <v>26</v>
      </c>
      <c r="F205" s="4" t="s">
        <v>60</v>
      </c>
      <c r="G205" s="4" t="s">
        <v>60</v>
      </c>
      <c r="H205" s="4" t="s">
        <v>344</v>
      </c>
      <c r="I205" s="4"/>
      <c r="J205" s="4" t="s">
        <v>392</v>
      </c>
      <c r="K205" s="4" t="str">
        <f t="shared" si="6"/>
        <v>E 04</v>
      </c>
      <c r="L205" s="28">
        <f>VLOOKUP($A205,'Phan ra theo So nganh'!$C$7:$H$279,3,0)</f>
        <v>0</v>
      </c>
      <c r="M205" s="28">
        <f>VLOOKUP($A205,'Phan ra theo So nganh'!$C$7:$H$279,4,0)</f>
        <v>0</v>
      </c>
      <c r="N205" s="28">
        <f>VLOOKUP($A205,'Phan ra theo So nganh'!$C$7:$H$279,5,0)</f>
        <v>0</v>
      </c>
    </row>
    <row r="206" spans="1:14" ht="31.5">
      <c r="A206" s="55">
        <v>186</v>
      </c>
      <c r="B206" s="3" t="s">
        <v>113</v>
      </c>
      <c r="C206" s="4" t="s">
        <v>348</v>
      </c>
      <c r="D206" s="4" t="s">
        <v>159</v>
      </c>
      <c r="E206" s="4" t="s">
        <v>66</v>
      </c>
      <c r="F206" s="4" t="s">
        <v>60</v>
      </c>
      <c r="G206" s="4" t="s">
        <v>60</v>
      </c>
      <c r="H206" s="4" t="s">
        <v>344</v>
      </c>
      <c r="I206" s="4"/>
      <c r="J206" s="4" t="s">
        <v>392</v>
      </c>
      <c r="K206" s="4" t="str">
        <f t="shared" si="6"/>
        <v>E 05</v>
      </c>
      <c r="L206" s="28">
        <f>VLOOKUP($A206,'Phan ra theo So nganh'!$C$7:$H$279,3,0)</f>
        <v>0</v>
      </c>
      <c r="M206" s="28">
        <f>VLOOKUP($A206,'Phan ra theo So nganh'!$C$7:$H$279,4,0)</f>
        <v>0</v>
      </c>
      <c r="N206" s="28">
        <f>VLOOKUP($A206,'Phan ra theo So nganh'!$C$7:$H$279,5,0)</f>
        <v>0</v>
      </c>
    </row>
    <row r="207" spans="1:14" ht="47.25">
      <c r="A207" s="55">
        <v>187</v>
      </c>
      <c r="B207" s="3" t="s">
        <v>114</v>
      </c>
      <c r="C207" s="4" t="s">
        <v>349</v>
      </c>
      <c r="D207" s="4" t="s">
        <v>170</v>
      </c>
      <c r="E207" s="4" t="s">
        <v>66</v>
      </c>
      <c r="F207" s="4" t="s">
        <v>60</v>
      </c>
      <c r="G207" s="4" t="s">
        <v>60</v>
      </c>
      <c r="H207" s="4" t="s">
        <v>344</v>
      </c>
      <c r="I207" s="4"/>
      <c r="J207" s="4" t="s">
        <v>392</v>
      </c>
      <c r="K207" s="4" t="str">
        <f t="shared" si="6"/>
        <v>E 06</v>
      </c>
      <c r="L207" s="28">
        <f>VLOOKUP($A207,'Phan ra theo So nganh'!$C$7:$H$279,3,0)</f>
        <v>0</v>
      </c>
      <c r="M207" s="28">
        <f>VLOOKUP($A207,'Phan ra theo So nganh'!$C$7:$H$279,4,0)</f>
        <v>0</v>
      </c>
      <c r="N207" s="28">
        <f>VLOOKUP($A207,'Phan ra theo So nganh'!$C$7:$H$279,5,0)</f>
        <v>0</v>
      </c>
    </row>
    <row r="208" spans="1:14" ht="47.25">
      <c r="A208" s="55">
        <v>188</v>
      </c>
      <c r="B208" s="3" t="s">
        <v>115</v>
      </c>
      <c r="C208" s="4" t="s">
        <v>350</v>
      </c>
      <c r="D208" s="4" t="s">
        <v>40</v>
      </c>
      <c r="E208" s="4" t="s">
        <v>74</v>
      </c>
      <c r="F208" s="4" t="s">
        <v>60</v>
      </c>
      <c r="G208" s="4" t="s">
        <v>60</v>
      </c>
      <c r="H208" s="4" t="s">
        <v>344</v>
      </c>
      <c r="I208" s="4"/>
      <c r="J208" s="4" t="s">
        <v>392</v>
      </c>
      <c r="K208" s="4" t="str">
        <f t="shared" si="6"/>
        <v>E 07</v>
      </c>
      <c r="L208" s="28">
        <f>VLOOKUP($A208,'Phan ra theo So nganh'!$C$7:$H$279,3,0)</f>
        <v>0</v>
      </c>
      <c r="M208" s="28">
        <f>VLOOKUP($A208,'Phan ra theo So nganh'!$C$7:$H$279,4,0)</f>
        <v>0</v>
      </c>
      <c r="N208" s="28">
        <f>VLOOKUP($A208,'Phan ra theo So nganh'!$C$7:$H$279,5,0)</f>
        <v>0</v>
      </c>
    </row>
    <row r="209" spans="1:14" ht="49.5" customHeight="1">
      <c r="A209" s="55">
        <v>189</v>
      </c>
      <c r="B209" s="3" t="s">
        <v>116</v>
      </c>
      <c r="C209" s="4" t="s">
        <v>351</v>
      </c>
      <c r="D209" s="4" t="s">
        <v>352</v>
      </c>
      <c r="E209" s="4" t="s">
        <v>74</v>
      </c>
      <c r="F209" s="4" t="s">
        <v>60</v>
      </c>
      <c r="G209" s="4" t="s">
        <v>60</v>
      </c>
      <c r="H209" s="4" t="s">
        <v>344</v>
      </c>
      <c r="I209" s="4"/>
      <c r="J209" s="4" t="s">
        <v>392</v>
      </c>
      <c r="K209" s="4" t="str">
        <f t="shared" si="6"/>
        <v>E 08</v>
      </c>
      <c r="L209" s="28">
        <f>VLOOKUP($A209,'Phan ra theo So nganh'!$C$7:$H$279,3,0)</f>
        <v>0</v>
      </c>
      <c r="M209" s="28">
        <f>VLOOKUP($A209,'Phan ra theo So nganh'!$C$7:$H$279,4,0)</f>
        <v>0</v>
      </c>
      <c r="N209" s="28" t="str">
        <f>VLOOKUP($A209,'Phan ra theo So nganh'!$C$7:$H$279,5,0)</f>
        <v>Đã có văn bản gửi UBND Tỉnh về việc lùi thời hạn</v>
      </c>
    </row>
    <row r="210" spans="1:14" ht="31.5">
      <c r="A210" s="55">
        <v>190</v>
      </c>
      <c r="B210" s="3" t="s">
        <v>117</v>
      </c>
      <c r="C210" s="4" t="s">
        <v>353</v>
      </c>
      <c r="D210" s="4" t="s">
        <v>218</v>
      </c>
      <c r="E210" s="4" t="s">
        <v>191</v>
      </c>
      <c r="F210" s="4" t="s">
        <v>60</v>
      </c>
      <c r="G210" s="4" t="s">
        <v>60</v>
      </c>
      <c r="H210" s="4" t="s">
        <v>344</v>
      </c>
      <c r="I210" s="4"/>
      <c r="J210" s="4" t="s">
        <v>392</v>
      </c>
      <c r="K210" s="4" t="str">
        <f t="shared" si="6"/>
        <v>E 09</v>
      </c>
      <c r="L210" s="28">
        <f>VLOOKUP($A210,'Phan ra theo So nganh'!$C$7:$H$279,3,0)</f>
        <v>0</v>
      </c>
      <c r="M210" s="28">
        <f>VLOOKUP($A210,'Phan ra theo So nganh'!$C$7:$H$279,4,0)</f>
        <v>0</v>
      </c>
      <c r="N210" s="28">
        <f>VLOOKUP($A210,'Phan ra theo So nganh'!$C$7:$H$279,5,0)</f>
        <v>0</v>
      </c>
    </row>
    <row r="211" spans="1:14" ht="47.25">
      <c r="A211" s="55">
        <v>191</v>
      </c>
      <c r="B211" s="3" t="s">
        <v>118</v>
      </c>
      <c r="C211" s="4" t="s">
        <v>354</v>
      </c>
      <c r="D211" s="4" t="s">
        <v>143</v>
      </c>
      <c r="E211" s="4" t="s">
        <v>191</v>
      </c>
      <c r="F211" s="4" t="s">
        <v>60</v>
      </c>
      <c r="G211" s="4" t="s">
        <v>60</v>
      </c>
      <c r="H211" s="4" t="s">
        <v>344</v>
      </c>
      <c r="I211" s="4"/>
      <c r="J211" s="4" t="s">
        <v>392</v>
      </c>
      <c r="K211" s="4" t="str">
        <f t="shared" si="6"/>
        <v>E 10</v>
      </c>
      <c r="L211" s="28" t="str">
        <f>VLOOKUP($A211,'Phan ra theo So nganh'!$C$7:$H$279,3,0)</f>
        <v>đã hoàn thành, không thấy đề cập văn bản</v>
      </c>
      <c r="M211" s="28"/>
      <c r="N211" s="28"/>
    </row>
    <row r="212" spans="1:14" ht="47.25">
      <c r="A212" s="55">
        <v>192</v>
      </c>
      <c r="B212" s="3" t="s">
        <v>119</v>
      </c>
      <c r="C212" s="4" t="s">
        <v>355</v>
      </c>
      <c r="D212" s="4" t="s">
        <v>40</v>
      </c>
      <c r="E212" s="4" t="s">
        <v>26</v>
      </c>
      <c r="F212" s="4" t="s">
        <v>27</v>
      </c>
      <c r="G212" s="4" t="s">
        <v>27</v>
      </c>
      <c r="H212" s="4" t="s">
        <v>344</v>
      </c>
      <c r="I212" s="2"/>
      <c r="J212" s="4" t="s">
        <v>392</v>
      </c>
      <c r="K212" s="4" t="str">
        <f t="shared" si="6"/>
        <v>E 11</v>
      </c>
      <c r="L212" s="28">
        <f>VLOOKUP($A212,'Phan ra theo So nganh'!$C$7:$H$279,3,0)</f>
        <v>0</v>
      </c>
      <c r="M212" s="28">
        <f>VLOOKUP($A212,'Phan ra theo So nganh'!$C$7:$H$279,4,0)</f>
        <v>0</v>
      </c>
      <c r="N212" s="28">
        <f>VLOOKUP($A212,'Phan ra theo So nganh'!$C$7:$H$279,5,0)</f>
        <v>0</v>
      </c>
    </row>
    <row r="213" spans="1:14" ht="63">
      <c r="A213" s="55">
        <v>193</v>
      </c>
      <c r="B213" s="3" t="s">
        <v>120</v>
      </c>
      <c r="C213" s="4" t="s">
        <v>356</v>
      </c>
      <c r="D213" s="4" t="s">
        <v>56</v>
      </c>
      <c r="E213" s="4" t="s">
        <v>26</v>
      </c>
      <c r="F213" s="4" t="s">
        <v>27</v>
      </c>
      <c r="G213" s="4" t="s">
        <v>27</v>
      </c>
      <c r="H213" s="4" t="s">
        <v>344</v>
      </c>
      <c r="I213" s="2"/>
      <c r="J213" s="4" t="s">
        <v>392</v>
      </c>
      <c r="K213" s="4" t="str">
        <f t="shared" si="6"/>
        <v>E 12</v>
      </c>
      <c r="L213" s="28">
        <f>VLOOKUP($A213,'Phan ra theo So nganh'!$C$7:$H$279,3,0)</f>
        <v>0</v>
      </c>
      <c r="M213" s="28">
        <f>VLOOKUP($A213,'Phan ra theo So nganh'!$C$7:$H$279,4,0)</f>
        <v>0</v>
      </c>
      <c r="N213" s="28">
        <f>VLOOKUP($A213,'Phan ra theo So nganh'!$C$7:$H$279,5,0)</f>
        <v>0</v>
      </c>
    </row>
    <row r="214" spans="1:14" ht="31.5">
      <c r="A214" s="55">
        <v>194</v>
      </c>
      <c r="B214" s="3" t="s">
        <v>121</v>
      </c>
      <c r="C214" s="4" t="s">
        <v>357</v>
      </c>
      <c r="D214" s="4" t="s">
        <v>143</v>
      </c>
      <c r="E214" s="4" t="s">
        <v>26</v>
      </c>
      <c r="F214" s="4" t="s">
        <v>27</v>
      </c>
      <c r="G214" s="4" t="s">
        <v>27</v>
      </c>
      <c r="H214" s="4" t="s">
        <v>344</v>
      </c>
      <c r="I214" s="2"/>
      <c r="J214" s="4" t="s">
        <v>392</v>
      </c>
      <c r="K214" s="4" t="str">
        <f t="shared" si="6"/>
        <v>E 13</v>
      </c>
      <c r="L214" s="28">
        <f>VLOOKUP($A214,'Phan ra theo So nganh'!$C$7:$H$279,3,0)</f>
        <v>0</v>
      </c>
      <c r="M214" s="28" t="str">
        <f>VLOOKUP($A214,'Phan ra theo So nganh'!$C$7:$H$279,4,0)</f>
        <v>X</v>
      </c>
      <c r="N214" s="28" t="str">
        <f>VLOOKUP($A214,'Phan ra theo So nganh'!$C$7:$H$279,5,0)</f>
        <v>Quý II/2019</v>
      </c>
    </row>
    <row r="215" spans="1:14" ht="31.5">
      <c r="A215" s="55">
        <v>195</v>
      </c>
      <c r="B215" s="3" t="s">
        <v>122</v>
      </c>
      <c r="C215" s="4" t="s">
        <v>358</v>
      </c>
      <c r="D215" s="4" t="s">
        <v>65</v>
      </c>
      <c r="E215" s="4" t="s">
        <v>66</v>
      </c>
      <c r="F215" s="4" t="s">
        <v>27</v>
      </c>
      <c r="G215" s="4" t="s">
        <v>27</v>
      </c>
      <c r="H215" s="4" t="s">
        <v>344</v>
      </c>
      <c r="I215" s="4"/>
      <c r="J215" s="4" t="s">
        <v>392</v>
      </c>
      <c r="K215" s="4" t="str">
        <f t="shared" si="6"/>
        <v>E 14</v>
      </c>
      <c r="L215" s="28">
        <f>VLOOKUP($A215,'Phan ra theo So nganh'!$C$7:$H$279,3,0)</f>
        <v>0</v>
      </c>
      <c r="M215" s="28">
        <f>VLOOKUP($A215,'Phan ra theo So nganh'!$C$7:$H$279,4,0)</f>
        <v>0</v>
      </c>
      <c r="N215" s="28">
        <f>VLOOKUP($A215,'Phan ra theo So nganh'!$C$7:$H$279,5,0)</f>
        <v>0</v>
      </c>
    </row>
    <row r="216" spans="1:14" ht="110.25">
      <c r="A216" s="55">
        <v>196</v>
      </c>
      <c r="B216" s="3" t="s">
        <v>123</v>
      </c>
      <c r="C216" s="4" t="s">
        <v>359</v>
      </c>
      <c r="D216" s="4" t="s">
        <v>65</v>
      </c>
      <c r="E216" s="4" t="s">
        <v>66</v>
      </c>
      <c r="F216" s="4" t="s">
        <v>27</v>
      </c>
      <c r="G216" s="4" t="s">
        <v>27</v>
      </c>
      <c r="H216" s="4" t="s">
        <v>344</v>
      </c>
      <c r="I216" s="4" t="s">
        <v>360</v>
      </c>
      <c r="J216" s="4" t="s">
        <v>392</v>
      </c>
      <c r="K216" s="4" t="str">
        <f t="shared" si="6"/>
        <v>E 15</v>
      </c>
      <c r="L216" s="28">
        <f>VLOOKUP($A216,'Phan ra theo So nganh'!$C$7:$H$279,3,0)</f>
        <v>0</v>
      </c>
      <c r="M216" s="28">
        <f>VLOOKUP($A216,'Phan ra theo So nganh'!$C$7:$H$279,4,0)</f>
        <v>0</v>
      </c>
      <c r="N216" s="28">
        <f>VLOOKUP($A216,'Phan ra theo So nganh'!$C$7:$H$279,5,0)</f>
        <v>0</v>
      </c>
    </row>
    <row r="217" spans="1:14" ht="31.5">
      <c r="A217" s="55">
        <v>197</v>
      </c>
      <c r="B217" s="3" t="s">
        <v>124</v>
      </c>
      <c r="C217" s="4" t="s">
        <v>361</v>
      </c>
      <c r="D217" s="4" t="s">
        <v>40</v>
      </c>
      <c r="E217" s="4" t="s">
        <v>74</v>
      </c>
      <c r="F217" s="4" t="s">
        <v>27</v>
      </c>
      <c r="G217" s="4" t="s">
        <v>27</v>
      </c>
      <c r="H217" s="4" t="s">
        <v>344</v>
      </c>
      <c r="I217" s="4"/>
      <c r="J217" s="4" t="s">
        <v>392</v>
      </c>
      <c r="K217" s="4" t="str">
        <f t="shared" si="6"/>
        <v>E 16</v>
      </c>
      <c r="L217" s="28">
        <f>VLOOKUP($A217,'Phan ra theo So nganh'!$C$7:$H$279,3,0)</f>
        <v>0</v>
      </c>
      <c r="M217" s="28">
        <f>VLOOKUP($A217,'Phan ra theo So nganh'!$C$7:$H$279,4,0)</f>
        <v>0</v>
      </c>
      <c r="N217" s="28">
        <f>VLOOKUP($A217,'Phan ra theo So nganh'!$C$7:$H$279,5,0)</f>
        <v>0</v>
      </c>
    </row>
    <row r="218" spans="1:14" ht="60">
      <c r="A218" s="55">
        <v>198</v>
      </c>
      <c r="B218" s="3" t="s">
        <v>125</v>
      </c>
      <c r="C218" s="4" t="s">
        <v>362</v>
      </c>
      <c r="D218" s="4" t="s">
        <v>143</v>
      </c>
      <c r="E218" s="4" t="s">
        <v>191</v>
      </c>
      <c r="F218" s="4" t="s">
        <v>27</v>
      </c>
      <c r="G218" s="4" t="s">
        <v>27</v>
      </c>
      <c r="H218" s="4" t="s">
        <v>344</v>
      </c>
      <c r="I218" s="4"/>
      <c r="J218" s="4" t="s">
        <v>392</v>
      </c>
      <c r="K218" s="4" t="str">
        <f t="shared" si="6"/>
        <v>E 17</v>
      </c>
      <c r="L218" s="28">
        <f>VLOOKUP($A218,'Phan ra theo So nganh'!$C$7:$H$279,3,0)</f>
        <v>0</v>
      </c>
      <c r="M218" s="28" t="str">
        <f>VLOOKUP($A218,'Phan ra theo So nganh'!$C$7:$H$279,4,0)</f>
        <v>Đang lập dự thảo và xin UBND tỉnh thống nhất chủ trương soạn thảo VB QPPL </v>
      </c>
      <c r="N218" s="28" t="str">
        <f>VLOOKUP($A218,'Phan ra theo So nganh'!$C$7:$H$279,5,0)</f>
        <v>Quý II/2019</v>
      </c>
    </row>
    <row r="219" spans="1:14" ht="47.25">
      <c r="A219" s="55">
        <v>199</v>
      </c>
      <c r="B219" s="3" t="s">
        <v>126</v>
      </c>
      <c r="C219" s="4" t="s">
        <v>363</v>
      </c>
      <c r="D219" s="4" t="s">
        <v>143</v>
      </c>
      <c r="E219" s="4" t="s">
        <v>191</v>
      </c>
      <c r="F219" s="4" t="s">
        <v>27</v>
      </c>
      <c r="G219" s="4" t="s">
        <v>27</v>
      </c>
      <c r="H219" s="4" t="s">
        <v>344</v>
      </c>
      <c r="I219" s="4"/>
      <c r="J219" s="4" t="s">
        <v>392</v>
      </c>
      <c r="K219" s="4" t="str">
        <f aca="true" t="shared" si="7" ref="K219:K244">CONCATENATE(J219," ",B219)</f>
        <v>E 18</v>
      </c>
      <c r="L219" s="28">
        <f>VLOOKUP($A219,'Phan ra theo So nganh'!$C$7:$H$279,3,0)</f>
        <v>0</v>
      </c>
      <c r="M219" s="28" t="str">
        <f>VLOOKUP($A219,'Phan ra theo So nganh'!$C$7:$H$279,4,0)</f>
        <v>Đã trình Sở Tư pháp thẩm định VBQPPL</v>
      </c>
      <c r="N219" s="28" t="str">
        <f>VLOOKUP($A219,'Phan ra theo So nganh'!$C$7:$H$279,5,0)</f>
        <v>Quý II/2019</v>
      </c>
    </row>
    <row r="220" spans="1:14" ht="93" customHeight="1">
      <c r="A220" s="55">
        <v>200</v>
      </c>
      <c r="B220" s="3" t="s">
        <v>127</v>
      </c>
      <c r="C220" s="4" t="s">
        <v>364</v>
      </c>
      <c r="D220" s="4" t="s">
        <v>133</v>
      </c>
      <c r="E220" s="4" t="s">
        <v>191</v>
      </c>
      <c r="F220" s="4" t="s">
        <v>27</v>
      </c>
      <c r="G220" s="4" t="s">
        <v>27</v>
      </c>
      <c r="H220" s="4" t="s">
        <v>344</v>
      </c>
      <c r="I220" s="4"/>
      <c r="J220" s="4" t="s">
        <v>392</v>
      </c>
      <c r="K220" s="4" t="str">
        <f t="shared" si="7"/>
        <v>E 19</v>
      </c>
      <c r="L220" s="28">
        <f>VLOOKUP($A220,'Phan ra theo So nganh'!$C$7:$H$279,3,0)</f>
        <v>0</v>
      </c>
      <c r="M220" s="28">
        <f>VLOOKUP($A220,'Phan ra theo So nganh'!$C$7:$H$279,4,0)</f>
        <v>0</v>
      </c>
      <c r="N220" s="28" t="str">
        <f>VLOOKUP($A220,'Phan ra theo So nganh'!$C$7:$H$279,5,0)</f>
        <v>có Công văn số 659/SCT-TM ngày 20/4/2019 báo cáo UBND tỉnh xin tạm dừng xây dựng quy định</v>
      </c>
    </row>
    <row r="221" spans="1:14" ht="47.25">
      <c r="A221" s="55">
        <v>201</v>
      </c>
      <c r="B221" s="3" t="s">
        <v>128</v>
      </c>
      <c r="C221" s="4" t="s">
        <v>365</v>
      </c>
      <c r="D221" s="4" t="s">
        <v>170</v>
      </c>
      <c r="E221" s="4" t="s">
        <v>66</v>
      </c>
      <c r="F221" s="4" t="s">
        <v>62</v>
      </c>
      <c r="G221" s="4" t="s">
        <v>62</v>
      </c>
      <c r="H221" s="4" t="s">
        <v>344</v>
      </c>
      <c r="I221" s="4"/>
      <c r="J221" s="4" t="s">
        <v>392</v>
      </c>
      <c r="K221" s="4" t="str">
        <f t="shared" si="7"/>
        <v>E 20</v>
      </c>
      <c r="L221" s="28">
        <f>VLOOKUP($A221,'Phan ra theo So nganh'!$C$7:$H$279,3,0)</f>
        <v>0</v>
      </c>
      <c r="M221" s="28">
        <f>VLOOKUP($A221,'Phan ra theo So nganh'!$C$7:$H$279,4,0)</f>
        <v>0</v>
      </c>
      <c r="N221" s="28">
        <f>VLOOKUP($A221,'Phan ra theo So nganh'!$C$7:$H$279,5,0)</f>
        <v>0</v>
      </c>
    </row>
    <row r="222" spans="1:14" ht="78.75">
      <c r="A222" s="55">
        <v>202</v>
      </c>
      <c r="B222" s="3" t="s">
        <v>129</v>
      </c>
      <c r="C222" s="4" t="s">
        <v>366</v>
      </c>
      <c r="D222" s="4" t="s">
        <v>65</v>
      </c>
      <c r="E222" s="4" t="s">
        <v>66</v>
      </c>
      <c r="F222" s="4" t="s">
        <v>62</v>
      </c>
      <c r="G222" s="4" t="s">
        <v>62</v>
      </c>
      <c r="H222" s="4" t="s">
        <v>344</v>
      </c>
      <c r="I222" s="4"/>
      <c r="J222" s="4" t="s">
        <v>392</v>
      </c>
      <c r="K222" s="4" t="str">
        <f t="shared" si="7"/>
        <v>E 21</v>
      </c>
      <c r="L222" s="28">
        <f>VLOOKUP($A222,'Phan ra theo So nganh'!$C$7:$H$279,3,0)</f>
        <v>0</v>
      </c>
      <c r="M222" s="28">
        <f>VLOOKUP($A222,'Phan ra theo So nganh'!$C$7:$H$279,4,0)</f>
        <v>0</v>
      </c>
      <c r="N222" s="28">
        <f>VLOOKUP($A222,'Phan ra theo So nganh'!$C$7:$H$279,5,0)</f>
        <v>0</v>
      </c>
    </row>
    <row r="223" spans="1:14" ht="84.75" customHeight="1">
      <c r="A223" s="55">
        <v>203</v>
      </c>
      <c r="B223" s="3" t="s">
        <v>300</v>
      </c>
      <c r="C223" s="4" t="s">
        <v>367</v>
      </c>
      <c r="D223" s="4" t="s">
        <v>199</v>
      </c>
      <c r="E223" s="4" t="s">
        <v>74</v>
      </c>
      <c r="F223" s="4" t="s">
        <v>27</v>
      </c>
      <c r="G223" s="4" t="s">
        <v>27</v>
      </c>
      <c r="H223" s="4" t="s">
        <v>344</v>
      </c>
      <c r="I223" s="4"/>
      <c r="J223" s="4" t="s">
        <v>392</v>
      </c>
      <c r="K223" s="4" t="str">
        <f t="shared" si="7"/>
        <v>E 22</v>
      </c>
      <c r="L223" s="28">
        <f>VLOOKUP($A223,'Phan ra theo So nganh'!$C$7:$H$279,3,0)</f>
        <v>0</v>
      </c>
      <c r="M223" s="28" t="str">
        <f>VLOOKUP($A223,'Phan ra theo So nganh'!$C$7:$H$279,4,0)</f>
        <v>Đã hoàn thành dự thảo Quyết định và đang tổng hợp ý kiến góp ý của các Sở, ban ngành liên quan</v>
      </c>
      <c r="N223" s="28" t="str">
        <f>VLOOKUP($A223,'Phan ra theo So nganh'!$C$7:$H$279,5,0)</f>
        <v>Quý II</v>
      </c>
    </row>
    <row r="224" spans="1:14" ht="31.5">
      <c r="A224" s="55">
        <v>204</v>
      </c>
      <c r="B224" s="3" t="s">
        <v>301</v>
      </c>
      <c r="C224" s="4" t="s">
        <v>368</v>
      </c>
      <c r="D224" s="4" t="s">
        <v>352</v>
      </c>
      <c r="E224" s="4" t="s">
        <v>74</v>
      </c>
      <c r="F224" s="4" t="s">
        <v>62</v>
      </c>
      <c r="G224" s="4" t="s">
        <v>62</v>
      </c>
      <c r="H224" s="4" t="s">
        <v>344</v>
      </c>
      <c r="I224" s="4"/>
      <c r="J224" s="4" t="s">
        <v>392</v>
      </c>
      <c r="K224" s="4" t="str">
        <f t="shared" si="7"/>
        <v>E 23</v>
      </c>
      <c r="L224" s="28">
        <f>VLOOKUP($A224,'Phan ra theo So nganh'!$C$7:$H$279,3,0)</f>
        <v>0</v>
      </c>
      <c r="M224" s="28" t="str">
        <f>VLOOKUP($A224,'Phan ra theo So nganh'!$C$7:$H$279,4,0)</f>
        <v>đang triển khai</v>
      </c>
      <c r="N224" s="28" t="str">
        <f>VLOOKUP($A224,'Phan ra theo So nganh'!$C$7:$H$279,5,0)</f>
        <v>Quý III</v>
      </c>
    </row>
    <row r="225" spans="1:14" ht="67.5" customHeight="1">
      <c r="A225" s="55">
        <v>205</v>
      </c>
      <c r="B225" s="3" t="s">
        <v>302</v>
      </c>
      <c r="C225" s="4" t="s">
        <v>369</v>
      </c>
      <c r="D225" s="4" t="s">
        <v>352</v>
      </c>
      <c r="E225" s="4" t="s">
        <v>74</v>
      </c>
      <c r="F225" s="4" t="s">
        <v>62</v>
      </c>
      <c r="G225" s="4" t="s">
        <v>62</v>
      </c>
      <c r="H225" s="4" t="s">
        <v>344</v>
      </c>
      <c r="I225" s="4"/>
      <c r="J225" s="4" t="s">
        <v>392</v>
      </c>
      <c r="K225" s="4" t="str">
        <f t="shared" si="7"/>
        <v>E 24</v>
      </c>
      <c r="L225" s="28">
        <f>VLOOKUP($A225,'Phan ra theo So nganh'!$C$7:$H$279,3,0)</f>
        <v>0</v>
      </c>
      <c r="M225" s="28" t="str">
        <f>VLOOKUP($A225,'Phan ra theo So nganh'!$C$7:$H$279,4,0)</f>
        <v>đang triển khai</v>
      </c>
      <c r="N225" s="28" t="str">
        <f>VLOOKUP($A225,'Phan ra theo So nganh'!$C$7:$H$279,5,0)</f>
        <v>Lùi thời hạn sau khi thông tư sửa đổi Thông tư 50/2015/TT-BGTVT có hiệu lực</v>
      </c>
    </row>
    <row r="226" spans="1:14" ht="79.5" customHeight="1">
      <c r="A226" s="55">
        <v>206</v>
      </c>
      <c r="B226" s="3" t="s">
        <v>303</v>
      </c>
      <c r="C226" s="4" t="s">
        <v>370</v>
      </c>
      <c r="D226" s="4" t="s">
        <v>199</v>
      </c>
      <c r="E226" s="4" t="s">
        <v>74</v>
      </c>
      <c r="F226" s="4" t="s">
        <v>62</v>
      </c>
      <c r="G226" s="4" t="s">
        <v>62</v>
      </c>
      <c r="H226" s="4" t="s">
        <v>344</v>
      </c>
      <c r="I226" s="4"/>
      <c r="J226" s="4" t="s">
        <v>392</v>
      </c>
      <c r="K226" s="4" t="str">
        <f t="shared" si="7"/>
        <v>E 25</v>
      </c>
      <c r="L226" s="28">
        <f>VLOOKUP($A226,'Phan ra theo So nganh'!$C$7:$H$279,3,0)</f>
        <v>0</v>
      </c>
      <c r="M226" s="28" t="str">
        <f>VLOOKUP($A226,'Phan ra theo So nganh'!$C$7:$H$279,4,0)</f>
        <v>Đang tổng hợp ý kiến góp ý của các địa phương, đơn vị liên quan để hoàn thiện dự thảo</v>
      </c>
      <c r="N226" s="28" t="str">
        <f>VLOOKUP($A226,'Phan ra theo So nganh'!$C$7:$H$279,5,0)</f>
        <v>Quý III</v>
      </c>
    </row>
    <row r="227" spans="1:14" ht="83.25" customHeight="1">
      <c r="A227" s="55">
        <v>207</v>
      </c>
      <c r="B227" s="3" t="s">
        <v>304</v>
      </c>
      <c r="C227" s="4" t="s">
        <v>371</v>
      </c>
      <c r="D227" s="4" t="s">
        <v>199</v>
      </c>
      <c r="E227" s="4" t="s">
        <v>74</v>
      </c>
      <c r="F227" s="4" t="s">
        <v>62</v>
      </c>
      <c r="G227" s="4" t="s">
        <v>62</v>
      </c>
      <c r="H227" s="4" t="s">
        <v>344</v>
      </c>
      <c r="I227" s="4"/>
      <c r="J227" s="4" t="s">
        <v>392</v>
      </c>
      <c r="K227" s="4" t="str">
        <f t="shared" si="7"/>
        <v>E 26</v>
      </c>
      <c r="L227" s="28">
        <f>VLOOKUP($A227,'Phan ra theo So nganh'!$C$7:$H$279,3,0)</f>
        <v>0</v>
      </c>
      <c r="M227" s="28" t="str">
        <f>VLOOKUP($A227,'Phan ra theo So nganh'!$C$7:$H$279,4,0)</f>
        <v>Đã hoàn thành dự thảo Quyết định và đang tổng hợp ý kiến góp ý của các Sở, ban ngành liên quan</v>
      </c>
      <c r="N227" s="28" t="str">
        <f>VLOOKUP($A227,'Phan ra theo So nganh'!$C$7:$H$279,5,0)</f>
        <v>Quý III</v>
      </c>
    </row>
    <row r="228" spans="1:14" ht="31.5">
      <c r="A228" s="55">
        <v>208</v>
      </c>
      <c r="B228" s="3" t="s">
        <v>305</v>
      </c>
      <c r="C228" s="4" t="s">
        <v>372</v>
      </c>
      <c r="D228" s="4" t="s">
        <v>92</v>
      </c>
      <c r="E228" s="4" t="s">
        <v>191</v>
      </c>
      <c r="F228" s="4" t="s">
        <v>62</v>
      </c>
      <c r="G228" s="4" t="s">
        <v>62</v>
      </c>
      <c r="H228" s="4" t="s">
        <v>344</v>
      </c>
      <c r="I228" s="4"/>
      <c r="J228" s="4" t="s">
        <v>392</v>
      </c>
      <c r="K228" s="4" t="str">
        <f t="shared" si="7"/>
        <v>E 27</v>
      </c>
      <c r="L228" s="28">
        <f>VLOOKUP($A228,'Phan ra theo So nganh'!$C$7:$H$279,3,0)</f>
        <v>0</v>
      </c>
      <c r="M228" s="28" t="str">
        <f>VLOOKUP($A228,'Phan ra theo So nganh'!$C$7:$H$279,4,0)</f>
        <v>Đã trình</v>
      </c>
      <c r="N228" s="28" t="str">
        <f>VLOOKUP($A228,'Phan ra theo So nganh'!$C$7:$H$279,5,0)</f>
        <v>Quý III</v>
      </c>
    </row>
    <row r="229" spans="1:14" ht="31.5">
      <c r="A229" s="55">
        <v>209</v>
      </c>
      <c r="B229" s="3" t="s">
        <v>306</v>
      </c>
      <c r="C229" s="4" t="s">
        <v>373</v>
      </c>
      <c r="D229" s="4" t="s">
        <v>143</v>
      </c>
      <c r="E229" s="4" t="s">
        <v>191</v>
      </c>
      <c r="F229" s="4" t="s">
        <v>62</v>
      </c>
      <c r="G229" s="4" t="s">
        <v>62</v>
      </c>
      <c r="H229" s="4" t="s">
        <v>344</v>
      </c>
      <c r="I229" s="4"/>
      <c r="J229" s="4" t="s">
        <v>392</v>
      </c>
      <c r="K229" s="4" t="str">
        <f t="shared" si="7"/>
        <v>E 28</v>
      </c>
      <c r="L229" s="28">
        <f>VLOOKUP($A229,'Phan ra theo So nganh'!$C$7:$H$279,3,0)</f>
        <v>0</v>
      </c>
      <c r="M229" s="28" t="str">
        <f>VLOOKUP($A229,'Phan ra theo So nganh'!$C$7:$H$279,4,0)</f>
        <v>X</v>
      </c>
      <c r="N229" s="28" t="str">
        <f>VLOOKUP($A229,'Phan ra theo So nganh'!$C$7:$H$279,5,0)</f>
        <v>Quý III/2019</v>
      </c>
    </row>
    <row r="230" spans="1:14" ht="31.5">
      <c r="A230" s="55">
        <v>210</v>
      </c>
      <c r="B230" s="3" t="s">
        <v>307</v>
      </c>
      <c r="C230" s="4" t="s">
        <v>374</v>
      </c>
      <c r="D230" s="4" t="s">
        <v>40</v>
      </c>
      <c r="E230" s="4" t="s">
        <v>26</v>
      </c>
      <c r="F230" s="4" t="s">
        <v>37</v>
      </c>
      <c r="G230" s="4" t="s">
        <v>37</v>
      </c>
      <c r="H230" s="4" t="s">
        <v>344</v>
      </c>
      <c r="I230" s="4"/>
      <c r="J230" s="4" t="s">
        <v>392</v>
      </c>
      <c r="K230" s="4" t="str">
        <f t="shared" si="7"/>
        <v>E 29</v>
      </c>
      <c r="L230" s="28">
        <f>VLOOKUP($A230,'Phan ra theo So nganh'!$C$7:$H$279,3,0)</f>
        <v>0</v>
      </c>
      <c r="M230" s="28">
        <f>VLOOKUP($A230,'Phan ra theo So nganh'!$C$7:$H$279,4,0)</f>
        <v>0</v>
      </c>
      <c r="N230" s="28">
        <f>VLOOKUP($A230,'Phan ra theo So nganh'!$C$7:$H$279,5,0)</f>
        <v>0</v>
      </c>
    </row>
    <row r="231" spans="1:14" ht="47.25">
      <c r="A231" s="55">
        <v>211</v>
      </c>
      <c r="B231" s="3" t="s">
        <v>308</v>
      </c>
      <c r="C231" s="4" t="s">
        <v>375</v>
      </c>
      <c r="D231" s="4" t="s">
        <v>40</v>
      </c>
      <c r="E231" s="4" t="s">
        <v>26</v>
      </c>
      <c r="F231" s="4" t="s">
        <v>37</v>
      </c>
      <c r="G231" s="4" t="s">
        <v>37</v>
      </c>
      <c r="H231" s="4" t="s">
        <v>344</v>
      </c>
      <c r="I231" s="4"/>
      <c r="J231" s="4" t="s">
        <v>392</v>
      </c>
      <c r="K231" s="4" t="str">
        <f t="shared" si="7"/>
        <v>E 30</v>
      </c>
      <c r="L231" s="28">
        <f>VLOOKUP($A231,'Phan ra theo So nganh'!$C$7:$H$279,3,0)</f>
        <v>0</v>
      </c>
      <c r="M231" s="28">
        <f>VLOOKUP($A231,'Phan ra theo So nganh'!$C$7:$H$279,4,0)</f>
        <v>0</v>
      </c>
      <c r="N231" s="28">
        <f>VLOOKUP($A231,'Phan ra theo So nganh'!$C$7:$H$279,5,0)</f>
        <v>0</v>
      </c>
    </row>
    <row r="232" spans="1:14" ht="63">
      <c r="A232" s="55">
        <v>212</v>
      </c>
      <c r="B232" s="3" t="s">
        <v>309</v>
      </c>
      <c r="C232" s="4" t="s">
        <v>376</v>
      </c>
      <c r="D232" s="4" t="s">
        <v>143</v>
      </c>
      <c r="E232" s="4" t="s">
        <v>26</v>
      </c>
      <c r="F232" s="4" t="s">
        <v>37</v>
      </c>
      <c r="G232" s="4" t="s">
        <v>37</v>
      </c>
      <c r="H232" s="4" t="s">
        <v>344</v>
      </c>
      <c r="I232" s="4"/>
      <c r="J232" s="4" t="s">
        <v>392</v>
      </c>
      <c r="K232" s="4" t="str">
        <f t="shared" si="7"/>
        <v>E 31</v>
      </c>
      <c r="L232" s="28">
        <f>VLOOKUP($A232,'Phan ra theo So nganh'!$C$7:$H$279,3,0)</f>
        <v>0</v>
      </c>
      <c r="M232" s="28" t="str">
        <f>VLOOKUP($A232,'Phan ra theo So nganh'!$C$7:$H$279,4,0)</f>
        <v>đang thực hiện</v>
      </c>
      <c r="N232" s="28" t="str">
        <f>VLOOKUP($A232,'Phan ra theo So nganh'!$C$7:$H$279,5,0)</f>
        <v>Quý IV/2019</v>
      </c>
    </row>
    <row r="233" spans="1:14" ht="78.75">
      <c r="A233" s="55">
        <v>213</v>
      </c>
      <c r="B233" s="3" t="s">
        <v>310</v>
      </c>
      <c r="C233" s="4" t="s">
        <v>377</v>
      </c>
      <c r="D233" s="4" t="s">
        <v>143</v>
      </c>
      <c r="E233" s="4" t="s">
        <v>26</v>
      </c>
      <c r="F233" s="4" t="s">
        <v>37</v>
      </c>
      <c r="G233" s="4" t="s">
        <v>37</v>
      </c>
      <c r="H233" s="4" t="s">
        <v>344</v>
      </c>
      <c r="I233" s="4"/>
      <c r="J233" s="4" t="s">
        <v>392</v>
      </c>
      <c r="K233" s="4" t="str">
        <f t="shared" si="7"/>
        <v>E 32</v>
      </c>
      <c r="L233" s="28">
        <f>VLOOKUP($A233,'Phan ra theo So nganh'!$C$7:$H$279,3,0)</f>
        <v>0</v>
      </c>
      <c r="M233" s="28" t="str">
        <f>VLOOKUP($A233,'Phan ra theo So nganh'!$C$7:$H$279,4,0)</f>
        <v>Rà soát, nghiên cứu, dự thảo điều chỉnh Quyết định</v>
      </c>
      <c r="N233" s="28" t="str">
        <f>VLOOKUP($A233,'Phan ra theo So nganh'!$C$7:$H$279,5,0)</f>
        <v>Quý IV/2019</v>
      </c>
    </row>
    <row r="234" spans="1:14" ht="94.5">
      <c r="A234" s="55">
        <v>214</v>
      </c>
      <c r="B234" s="3" t="s">
        <v>311</v>
      </c>
      <c r="C234" s="4" t="s">
        <v>378</v>
      </c>
      <c r="D234" s="4" t="s">
        <v>218</v>
      </c>
      <c r="E234" s="4" t="s">
        <v>26</v>
      </c>
      <c r="F234" s="4" t="s">
        <v>37</v>
      </c>
      <c r="G234" s="4" t="s">
        <v>37</v>
      </c>
      <c r="H234" s="4" t="s">
        <v>344</v>
      </c>
      <c r="I234" s="4"/>
      <c r="J234" s="4" t="s">
        <v>392</v>
      </c>
      <c r="K234" s="4" t="str">
        <f t="shared" si="7"/>
        <v>E 33</v>
      </c>
      <c r="L234" s="28">
        <f>VLOOKUP($A234,'Phan ra theo So nganh'!$C$7:$H$279,3,0)</f>
        <v>0</v>
      </c>
      <c r="M234" s="28">
        <f>VLOOKUP($A234,'Phan ra theo So nganh'!$C$7:$H$279,4,0)</f>
        <v>0</v>
      </c>
      <c r="N234" s="28">
        <f>VLOOKUP($A234,'Phan ra theo So nganh'!$C$7:$H$279,5,0)</f>
        <v>0</v>
      </c>
    </row>
    <row r="235" spans="1:14" ht="47.25">
      <c r="A235" s="55">
        <v>215</v>
      </c>
      <c r="B235" s="3" t="s">
        <v>312</v>
      </c>
      <c r="C235" s="4" t="s">
        <v>379</v>
      </c>
      <c r="D235" s="4" t="s">
        <v>56</v>
      </c>
      <c r="E235" s="4" t="s">
        <v>26</v>
      </c>
      <c r="F235" s="4" t="s">
        <v>51</v>
      </c>
      <c r="G235" s="4" t="s">
        <v>51</v>
      </c>
      <c r="H235" s="4" t="s">
        <v>344</v>
      </c>
      <c r="I235" s="4"/>
      <c r="J235" s="4" t="s">
        <v>392</v>
      </c>
      <c r="K235" s="4" t="str">
        <f t="shared" si="7"/>
        <v>E 34</v>
      </c>
      <c r="L235" s="28">
        <f>VLOOKUP($A235,'Phan ra theo So nganh'!$C$7:$H$279,3,0)</f>
        <v>0</v>
      </c>
      <c r="M235" s="28">
        <f>VLOOKUP($A235,'Phan ra theo So nganh'!$C$7:$H$279,4,0)</f>
        <v>0</v>
      </c>
      <c r="N235" s="28">
        <f>VLOOKUP($A235,'Phan ra theo So nganh'!$C$7:$H$279,5,0)</f>
        <v>0</v>
      </c>
    </row>
    <row r="236" spans="1:14" ht="47.25">
      <c r="A236" s="55">
        <v>216</v>
      </c>
      <c r="B236" s="3" t="s">
        <v>313</v>
      </c>
      <c r="C236" s="4" t="s">
        <v>380</v>
      </c>
      <c r="D236" s="4" t="s">
        <v>56</v>
      </c>
      <c r="E236" s="4" t="s">
        <v>26</v>
      </c>
      <c r="F236" s="4" t="s">
        <v>51</v>
      </c>
      <c r="G236" s="4" t="s">
        <v>51</v>
      </c>
      <c r="H236" s="4" t="s">
        <v>344</v>
      </c>
      <c r="I236" s="4"/>
      <c r="J236" s="4" t="s">
        <v>392</v>
      </c>
      <c r="K236" s="4" t="str">
        <f t="shared" si="7"/>
        <v>E 35</v>
      </c>
      <c r="L236" s="28">
        <f>VLOOKUP($A236,'Phan ra theo So nganh'!$C$7:$H$279,3,0)</f>
        <v>0</v>
      </c>
      <c r="M236" s="28">
        <f>VLOOKUP($A236,'Phan ra theo So nganh'!$C$7:$H$279,4,0)</f>
        <v>0</v>
      </c>
      <c r="N236" s="28">
        <f>VLOOKUP($A236,'Phan ra theo So nganh'!$C$7:$H$279,5,0)</f>
        <v>0</v>
      </c>
    </row>
    <row r="237" spans="1:14" ht="47.25">
      <c r="A237" s="55">
        <v>217</v>
      </c>
      <c r="B237" s="3" t="s">
        <v>314</v>
      </c>
      <c r="C237" s="4" t="s">
        <v>381</v>
      </c>
      <c r="D237" s="4" t="s">
        <v>159</v>
      </c>
      <c r="E237" s="4" t="s">
        <v>66</v>
      </c>
      <c r="F237" s="4" t="s">
        <v>37</v>
      </c>
      <c r="G237" s="4" t="s">
        <v>37</v>
      </c>
      <c r="H237" s="4" t="s">
        <v>344</v>
      </c>
      <c r="I237" s="4"/>
      <c r="J237" s="4" t="s">
        <v>392</v>
      </c>
      <c r="K237" s="4" t="str">
        <f t="shared" si="7"/>
        <v>E 36</v>
      </c>
      <c r="L237" s="28">
        <f>VLOOKUP($A237,'Phan ra theo So nganh'!$C$7:$H$279,3,0)</f>
        <v>0</v>
      </c>
      <c r="M237" s="28">
        <f>VLOOKUP($A237,'Phan ra theo So nganh'!$C$7:$H$279,4,0)</f>
        <v>0</v>
      </c>
      <c r="N237" s="28">
        <f>VLOOKUP($A237,'Phan ra theo So nganh'!$C$7:$H$279,5,0)</f>
        <v>0</v>
      </c>
    </row>
    <row r="238" spans="1:14" ht="75">
      <c r="A238" s="55">
        <v>218</v>
      </c>
      <c r="B238" s="3" t="s">
        <v>315</v>
      </c>
      <c r="C238" s="4" t="s">
        <v>382</v>
      </c>
      <c r="D238" s="4" t="s">
        <v>199</v>
      </c>
      <c r="E238" s="4" t="s">
        <v>74</v>
      </c>
      <c r="F238" s="4" t="s">
        <v>37</v>
      </c>
      <c r="G238" s="4" t="s">
        <v>37</v>
      </c>
      <c r="H238" s="4" t="s">
        <v>344</v>
      </c>
      <c r="I238" s="4"/>
      <c r="J238" s="4" t="s">
        <v>392</v>
      </c>
      <c r="K238" s="4" t="str">
        <f t="shared" si="7"/>
        <v>E 37</v>
      </c>
      <c r="L238" s="28">
        <f>VLOOKUP($A238,'Phan ra theo So nganh'!$C$7:$H$279,3,0)</f>
        <v>0</v>
      </c>
      <c r="M238" s="28" t="str">
        <f>VLOOKUP($A238,'Phan ra theo So nganh'!$C$7:$H$279,4,0)</f>
        <v>Đã hoàn thành Dự thảo lần 1, đang chỉnh sữa, bổ sung lần 2. Dự kiến hoàn thành trong Quý III</v>
      </c>
      <c r="N238" s="28" t="str">
        <f>VLOOKUP($A238,'Phan ra theo So nganh'!$C$7:$H$279,5,0)</f>
        <v>Quý IV</v>
      </c>
    </row>
    <row r="239" spans="1:14" ht="31.5">
      <c r="A239" s="55">
        <v>219</v>
      </c>
      <c r="B239" s="3" t="s">
        <v>316</v>
      </c>
      <c r="C239" s="4" t="s">
        <v>383</v>
      </c>
      <c r="D239" s="4" t="s">
        <v>199</v>
      </c>
      <c r="E239" s="4" t="s">
        <v>74</v>
      </c>
      <c r="F239" s="4" t="s">
        <v>37</v>
      </c>
      <c r="G239" s="4" t="s">
        <v>37</v>
      </c>
      <c r="H239" s="4" t="s">
        <v>344</v>
      </c>
      <c r="I239" s="4"/>
      <c r="J239" s="4" t="s">
        <v>392</v>
      </c>
      <c r="K239" s="4" t="str">
        <f t="shared" si="7"/>
        <v>E 38</v>
      </c>
      <c r="L239" s="28">
        <f>VLOOKUP($A239,'Phan ra theo So nganh'!$C$7:$H$279,3,0)</f>
        <v>0</v>
      </c>
      <c r="M239" s="28" t="str">
        <f>VLOOKUP($A239,'Phan ra theo So nganh'!$C$7:$H$279,4,0)</f>
        <v>Đang thu thập số liệu để xây dựng dự thảo</v>
      </c>
      <c r="N239" s="28" t="str">
        <f>VLOOKUP($A239,'Phan ra theo So nganh'!$C$7:$H$279,5,0)</f>
        <v>Quý IV</v>
      </c>
    </row>
    <row r="240" spans="1:14" ht="31.5">
      <c r="A240" s="55">
        <v>220</v>
      </c>
      <c r="B240" s="3" t="s">
        <v>317</v>
      </c>
      <c r="C240" s="4" t="s">
        <v>384</v>
      </c>
      <c r="D240" s="4" t="s">
        <v>92</v>
      </c>
      <c r="E240" s="4" t="s">
        <v>191</v>
      </c>
      <c r="F240" s="4" t="s">
        <v>37</v>
      </c>
      <c r="G240" s="4" t="s">
        <v>37</v>
      </c>
      <c r="H240" s="4" t="s">
        <v>344</v>
      </c>
      <c r="I240" s="4"/>
      <c r="J240" s="4" t="s">
        <v>392</v>
      </c>
      <c r="K240" s="4" t="str">
        <f t="shared" si="7"/>
        <v>E 39</v>
      </c>
      <c r="L240" s="28">
        <f>VLOOKUP($A240,'Phan ra theo So nganh'!$C$7:$H$279,3,0)</f>
        <v>0</v>
      </c>
      <c r="M240" s="28" t="str">
        <f>VLOOKUP($A240,'Phan ra theo So nganh'!$C$7:$H$279,4,0)</f>
        <v>đang triển khai</v>
      </c>
      <c r="N240" s="28" t="str">
        <f>VLOOKUP($A240,'Phan ra theo So nganh'!$C$7:$H$279,5,0)</f>
        <v>T12/2019</v>
      </c>
    </row>
    <row r="241" spans="1:14" ht="47.25">
      <c r="A241" s="55">
        <v>221</v>
      </c>
      <c r="B241" s="3" t="s">
        <v>318</v>
      </c>
      <c r="C241" s="4" t="s">
        <v>385</v>
      </c>
      <c r="D241" s="4" t="s">
        <v>92</v>
      </c>
      <c r="E241" s="4" t="s">
        <v>191</v>
      </c>
      <c r="F241" s="4" t="s">
        <v>37</v>
      </c>
      <c r="G241" s="4" t="s">
        <v>37</v>
      </c>
      <c r="H241" s="4" t="s">
        <v>344</v>
      </c>
      <c r="I241" s="4"/>
      <c r="J241" s="4" t="s">
        <v>392</v>
      </c>
      <c r="K241" s="4" t="str">
        <f t="shared" si="7"/>
        <v>E 40</v>
      </c>
      <c r="L241" s="28">
        <f>VLOOKUP($A241,'Phan ra theo So nganh'!$C$7:$H$279,3,0)</f>
        <v>0</v>
      </c>
      <c r="M241" s="28" t="str">
        <f>VLOOKUP($A241,'Phan ra theo So nganh'!$C$7:$H$279,4,0)</f>
        <v>đang triển khai</v>
      </c>
      <c r="N241" s="28" t="str">
        <f>VLOOKUP($A241,'Phan ra theo So nganh'!$C$7:$H$279,5,0)</f>
        <v>T12/2019</v>
      </c>
    </row>
    <row r="242" spans="1:14" ht="47.25">
      <c r="A242" s="55">
        <v>222</v>
      </c>
      <c r="B242" s="3" t="s">
        <v>319</v>
      </c>
      <c r="C242" s="4" t="s">
        <v>386</v>
      </c>
      <c r="D242" s="4" t="s">
        <v>56</v>
      </c>
      <c r="E242" s="4" t="s">
        <v>26</v>
      </c>
      <c r="F242" s="4" t="s">
        <v>387</v>
      </c>
      <c r="G242" s="4"/>
      <c r="H242" s="4" t="s">
        <v>344</v>
      </c>
      <c r="I242" s="4"/>
      <c r="J242" s="4" t="s">
        <v>392</v>
      </c>
      <c r="K242" s="4" t="str">
        <f t="shared" si="7"/>
        <v>E 41</v>
      </c>
      <c r="L242" s="28">
        <f>VLOOKUP($A242,'Phan ra theo So nganh'!$C$7:$H$279,3,0)</f>
        <v>0</v>
      </c>
      <c r="M242" s="28">
        <f>VLOOKUP($A242,'Phan ra theo So nganh'!$C$7:$H$279,4,0)</f>
        <v>0</v>
      </c>
      <c r="N242" s="28">
        <f>VLOOKUP($A242,'Phan ra theo So nganh'!$C$7:$H$279,5,0)</f>
        <v>0</v>
      </c>
    </row>
    <row r="243" spans="1:14" ht="47.25">
      <c r="A243" s="55">
        <v>223</v>
      </c>
      <c r="B243" s="3" t="s">
        <v>320</v>
      </c>
      <c r="C243" s="4" t="s">
        <v>388</v>
      </c>
      <c r="D243" s="4" t="s">
        <v>65</v>
      </c>
      <c r="E243" s="4" t="s">
        <v>26</v>
      </c>
      <c r="F243" s="4" t="s">
        <v>389</v>
      </c>
      <c r="G243" s="4"/>
      <c r="H243" s="4" t="s">
        <v>344</v>
      </c>
      <c r="I243" s="4"/>
      <c r="J243" s="4" t="s">
        <v>392</v>
      </c>
      <c r="K243" s="4" t="str">
        <f t="shared" si="7"/>
        <v>E 42</v>
      </c>
      <c r="L243" s="28">
        <f>VLOOKUP($A243,'Phan ra theo So nganh'!$C$7:$H$279,3,0)</f>
        <v>0</v>
      </c>
      <c r="M243" s="28">
        <f>VLOOKUP($A243,'Phan ra theo So nganh'!$C$7:$H$279,4,0)</f>
        <v>0</v>
      </c>
      <c r="N243" s="28">
        <f>VLOOKUP($A243,'Phan ra theo So nganh'!$C$7:$H$279,5,0)</f>
        <v>0</v>
      </c>
    </row>
    <row r="244" spans="1:14" ht="47.25">
      <c r="A244" s="55">
        <v>224</v>
      </c>
      <c r="B244" s="3" t="s">
        <v>321</v>
      </c>
      <c r="C244" s="4" t="s">
        <v>390</v>
      </c>
      <c r="D244" s="4" t="s">
        <v>352</v>
      </c>
      <c r="E244" s="4" t="s">
        <v>74</v>
      </c>
      <c r="F244" s="4" t="s">
        <v>391</v>
      </c>
      <c r="G244" s="4"/>
      <c r="H244" s="4" t="s">
        <v>344</v>
      </c>
      <c r="I244" s="4"/>
      <c r="J244" s="4" t="s">
        <v>392</v>
      </c>
      <c r="K244" s="4" t="str">
        <f t="shared" si="7"/>
        <v>E 43</v>
      </c>
      <c r="L244" s="28">
        <f>VLOOKUP($A244,'Phan ra theo So nganh'!$C$7:$H$279,3,0)</f>
        <v>0</v>
      </c>
      <c r="M244" s="28">
        <f>VLOOKUP($A244,'Phan ra theo So nganh'!$C$7:$H$279,4,0)</f>
        <v>0</v>
      </c>
      <c r="N244" s="28" t="str">
        <f>VLOOKUP($A244,'Phan ra theo So nganh'!$C$7:$H$279,5,0)</f>
        <v>Sau khi NĐ thay thế NĐ 86/2014/NĐ-CP có hiệu lực</v>
      </c>
    </row>
  </sheetData>
  <sheetProtection password="C71F" sheet="1" objects="1" scenarios="1" formatCells="0" formatColumns="0"/>
  <autoFilter ref="A5:N244"/>
  <mergeCells count="1">
    <mergeCell ref="L4:N4"/>
  </mergeCells>
  <printOptions/>
  <pageMargins left="0.5" right="0.28" top="0.49" bottom="0.5" header="0.3" footer="0.3"/>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I279"/>
  <sheetViews>
    <sheetView tabSelected="1" zoomScalePageLayoutView="0" workbookViewId="0" topLeftCell="A1">
      <selection activeCell="A1" sqref="A1"/>
    </sheetView>
  </sheetViews>
  <sheetFormatPr defaultColWidth="9.140625" defaultRowHeight="15"/>
  <cols>
    <col min="1" max="1" width="4.421875" style="9" customWidth="1"/>
    <col min="2" max="2" width="5.00390625" style="9" customWidth="1"/>
    <col min="3" max="3" width="5.7109375" style="9" customWidth="1"/>
    <col min="4" max="4" width="40.7109375" style="9" customWidth="1"/>
    <col min="5" max="5" width="25.00390625" style="9" customWidth="1"/>
    <col min="6" max="6" width="26.140625" style="10" customWidth="1"/>
    <col min="7" max="7" width="23.140625" style="9" customWidth="1"/>
    <col min="8" max="8" width="11.421875" style="9" customWidth="1"/>
    <col min="9" max="16384" width="9.140625" style="9" customWidth="1"/>
  </cols>
  <sheetData>
    <row r="1" spans="3:9" ht="29.25" customHeight="1">
      <c r="C1" s="94" t="s">
        <v>498</v>
      </c>
      <c r="D1" s="94"/>
      <c r="E1" s="94"/>
      <c r="F1" s="94"/>
      <c r="G1" s="94"/>
      <c r="H1" s="94"/>
      <c r="I1" s="94"/>
    </row>
    <row r="2" ht="15.75">
      <c r="E2" s="30"/>
    </row>
    <row r="3" spans="3:5" ht="15.75">
      <c r="C3" s="30" t="s">
        <v>493</v>
      </c>
      <c r="D3" s="30" t="s">
        <v>1</v>
      </c>
      <c r="E3" s="89"/>
    </row>
    <row r="4" spans="1:8" ht="15.75">
      <c r="A4" s="20"/>
      <c r="C4" s="30" t="s">
        <v>532</v>
      </c>
      <c r="D4" s="20" t="s">
        <v>2</v>
      </c>
      <c r="E4" s="89">
        <f>COUNTA(E7:E1000)</f>
        <v>28</v>
      </c>
      <c r="G4" s="67"/>
      <c r="H4" s="68" t="s">
        <v>518</v>
      </c>
    </row>
    <row r="5" spans="1:8" ht="21.75" customHeight="1">
      <c r="A5" s="83" t="s">
        <v>403</v>
      </c>
      <c r="B5" s="84" t="s">
        <v>530</v>
      </c>
      <c r="C5" s="1" t="s">
        <v>493</v>
      </c>
      <c r="D5" s="22" t="s">
        <v>404</v>
      </c>
      <c r="E5" s="11" t="s">
        <v>410</v>
      </c>
      <c r="F5" s="11" t="s">
        <v>411</v>
      </c>
      <c r="G5" s="11" t="s">
        <v>412</v>
      </c>
      <c r="H5" s="11" t="s">
        <v>414</v>
      </c>
    </row>
    <row r="6" spans="1:8" ht="15.75">
      <c r="A6" s="85"/>
      <c r="B6" s="31" t="s">
        <v>239</v>
      </c>
      <c r="C6" s="32"/>
      <c r="D6" s="33"/>
      <c r="E6" s="34"/>
      <c r="F6" s="33"/>
      <c r="G6" s="33"/>
      <c r="H6" s="33"/>
    </row>
    <row r="7" spans="1:8" ht="31.5">
      <c r="A7" s="85">
        <f>IF(C7="","",1+MAX($A$6:A6))</f>
        <v>1</v>
      </c>
      <c r="B7" s="86"/>
      <c r="C7" s="23">
        <v>120</v>
      </c>
      <c r="D7" s="24" t="s">
        <v>238</v>
      </c>
      <c r="E7" s="25" t="s">
        <v>455</v>
      </c>
      <c r="F7" s="72"/>
      <c r="G7" s="12"/>
      <c r="H7" s="12"/>
    </row>
    <row r="8" spans="1:8" ht="38.25" customHeight="1">
      <c r="A8" s="85">
        <f>IF(C8="","",1+MAX($A$6:A7))</f>
        <v>2</v>
      </c>
      <c r="B8" s="86"/>
      <c r="C8" s="23">
        <v>133</v>
      </c>
      <c r="D8" s="24" t="s">
        <v>254</v>
      </c>
      <c r="E8" s="73"/>
      <c r="F8" s="25" t="s">
        <v>435</v>
      </c>
      <c r="G8" s="12"/>
      <c r="H8" s="12"/>
    </row>
    <row r="9" spans="1:8" ht="15.75">
      <c r="A9" s="85">
        <f>IF(C9="","",1+MAX($A$6:A8))</f>
      </c>
      <c r="B9" s="31" t="s">
        <v>136</v>
      </c>
      <c r="C9" s="32"/>
      <c r="D9" s="33"/>
      <c r="E9" s="34"/>
      <c r="F9" s="33"/>
      <c r="G9" s="33"/>
      <c r="H9" s="33"/>
    </row>
    <row r="10" spans="1:8" ht="31.5">
      <c r="A10" s="85">
        <f>IF(C10="","",1+MAX($A$6:A9))</f>
        <v>3</v>
      </c>
      <c r="B10" s="86"/>
      <c r="C10" s="23">
        <v>49</v>
      </c>
      <c r="D10" s="24" t="s">
        <v>135</v>
      </c>
      <c r="E10" s="12"/>
      <c r="F10" s="26"/>
      <c r="G10" s="12"/>
      <c r="H10" s="12"/>
    </row>
    <row r="11" spans="1:8" ht="15.75">
      <c r="A11" s="85">
        <f>IF(C11="","",1+MAX($A$6:A10))</f>
      </c>
      <c r="B11" s="31" t="s">
        <v>266</v>
      </c>
      <c r="C11" s="31"/>
      <c r="D11" s="32"/>
      <c r="E11" s="33"/>
      <c r="F11" s="34"/>
      <c r="G11" s="33"/>
      <c r="H11" s="33"/>
    </row>
    <row r="12" spans="1:8" ht="47.25">
      <c r="A12" s="85">
        <f>IF(C12="","",1+MAX($A$6:A11))</f>
        <v>4</v>
      </c>
      <c r="B12" s="86"/>
      <c r="C12" s="23">
        <v>143</v>
      </c>
      <c r="D12" s="24" t="s">
        <v>265</v>
      </c>
      <c r="E12" s="12"/>
      <c r="F12" s="26"/>
      <c r="G12" s="12"/>
      <c r="H12" s="12"/>
    </row>
    <row r="13" spans="1:8" ht="15.75">
      <c r="A13" s="85">
        <f>IF(C13="","",1+MAX($A$6:A12))</f>
      </c>
      <c r="B13" s="31" t="s">
        <v>35</v>
      </c>
      <c r="C13" s="32"/>
      <c r="D13" s="33"/>
      <c r="E13" s="34"/>
      <c r="F13" s="33"/>
      <c r="G13" s="33"/>
      <c r="H13" s="33"/>
    </row>
    <row r="14" spans="1:8" ht="31.5">
      <c r="A14" s="85">
        <f>IF(C14="","",1+MAX($A$6:A13))</f>
        <v>5</v>
      </c>
      <c r="B14" s="86"/>
      <c r="C14" s="23">
        <v>6</v>
      </c>
      <c r="D14" s="24" t="s">
        <v>34</v>
      </c>
      <c r="E14" s="12"/>
      <c r="F14" s="26"/>
      <c r="G14" s="12"/>
      <c r="H14" s="12"/>
    </row>
    <row r="15" spans="1:8" ht="31.5">
      <c r="A15" s="85">
        <f>IF(C15="","",1+MAX($A$6:A14))</f>
        <v>6</v>
      </c>
      <c r="B15" s="86"/>
      <c r="C15" s="23">
        <v>15</v>
      </c>
      <c r="D15" s="24" t="s">
        <v>46</v>
      </c>
      <c r="E15" s="12"/>
      <c r="F15" s="26"/>
      <c r="G15" s="12"/>
      <c r="H15" s="12"/>
    </row>
    <row r="16" spans="1:8" ht="31.5">
      <c r="A16" s="85">
        <f>IF(C16="","",1+MAX($A$6:A15))</f>
        <v>7</v>
      </c>
      <c r="B16" s="86"/>
      <c r="C16" s="23">
        <v>79</v>
      </c>
      <c r="D16" s="24" t="s">
        <v>178</v>
      </c>
      <c r="E16" s="12"/>
      <c r="F16" s="26"/>
      <c r="G16" s="12"/>
      <c r="H16" s="12"/>
    </row>
    <row r="17" spans="1:8" ht="21" customHeight="1">
      <c r="A17" s="85">
        <f>IF(C17="","",1+MAX($A$6:A16))</f>
      </c>
      <c r="B17" s="31" t="s">
        <v>335</v>
      </c>
      <c r="C17" s="32"/>
      <c r="D17" s="33"/>
      <c r="E17" s="34"/>
      <c r="F17" s="33"/>
      <c r="G17" s="33"/>
      <c r="H17" s="33"/>
    </row>
    <row r="18" spans="1:8" ht="23.25" customHeight="1">
      <c r="A18" s="85">
        <f>IF(C18="","",1+MAX($A$6:A17))</f>
        <v>8</v>
      </c>
      <c r="B18" s="86"/>
      <c r="C18" s="23">
        <v>178</v>
      </c>
      <c r="D18" s="24" t="s">
        <v>334</v>
      </c>
      <c r="E18" s="12"/>
      <c r="F18" s="26"/>
      <c r="G18" s="12"/>
      <c r="H18" s="12"/>
    </row>
    <row r="19" spans="1:8" ht="18.75" customHeight="1">
      <c r="A19" s="85">
        <f>IF(C19="","",1+MAX($A$6:A18))</f>
      </c>
      <c r="B19" s="31" t="s">
        <v>25</v>
      </c>
      <c r="C19" s="31"/>
      <c r="D19" s="32"/>
      <c r="E19" s="33"/>
      <c r="F19" s="34"/>
      <c r="G19" s="33"/>
      <c r="H19" s="33"/>
    </row>
    <row r="20" spans="1:8" ht="110.25">
      <c r="A20" s="85">
        <f>IF(C20="","",1+MAX($A$6:A19))</f>
        <v>9</v>
      </c>
      <c r="B20" s="86"/>
      <c r="C20" s="23">
        <v>1</v>
      </c>
      <c r="D20" s="24" t="s">
        <v>402</v>
      </c>
      <c r="E20" s="12" t="s">
        <v>447</v>
      </c>
      <c r="F20" s="26"/>
      <c r="G20" s="12"/>
      <c r="H20" s="12"/>
    </row>
    <row r="21" spans="1:8" ht="47.25">
      <c r="A21" s="85">
        <f>IF(C21="","",1+MAX($A$6:A20))</f>
        <v>10</v>
      </c>
      <c r="B21" s="86"/>
      <c r="C21" s="23">
        <v>7</v>
      </c>
      <c r="D21" s="24" t="s">
        <v>36</v>
      </c>
      <c r="E21" s="12"/>
      <c r="F21" s="26"/>
      <c r="G21" s="12" t="s">
        <v>522</v>
      </c>
      <c r="H21" s="12"/>
    </row>
    <row r="22" spans="1:8" ht="47.25">
      <c r="A22" s="85">
        <f>IF(C22="","",1+MAX($A$6:A21))</f>
        <v>11</v>
      </c>
      <c r="B22" s="86"/>
      <c r="C22" s="23">
        <v>8</v>
      </c>
      <c r="D22" s="24" t="s">
        <v>38</v>
      </c>
      <c r="E22" s="12"/>
      <c r="F22" s="26"/>
      <c r="G22" s="12" t="s">
        <v>522</v>
      </c>
      <c r="H22" s="12"/>
    </row>
    <row r="23" spans="1:8" ht="47.25">
      <c r="A23" s="85">
        <f>IF(C23="","",1+MAX($A$6:A22))</f>
        <v>12</v>
      </c>
      <c r="B23" s="86"/>
      <c r="C23" s="23">
        <v>10</v>
      </c>
      <c r="D23" s="24" t="s">
        <v>41</v>
      </c>
      <c r="E23" s="12"/>
      <c r="F23" s="26"/>
      <c r="G23" s="12" t="s">
        <v>522</v>
      </c>
      <c r="H23" s="12"/>
    </row>
    <row r="24" spans="1:8" ht="31.5">
      <c r="A24" s="85">
        <f>IF(C24="","",1+MAX($A$6:A23))</f>
        <v>13</v>
      </c>
      <c r="B24" s="86"/>
      <c r="C24" s="23">
        <v>19</v>
      </c>
      <c r="D24" s="24" t="s">
        <v>57</v>
      </c>
      <c r="E24" s="12"/>
      <c r="F24" s="26"/>
      <c r="G24" s="12" t="s">
        <v>522</v>
      </c>
      <c r="H24" s="12"/>
    </row>
    <row r="25" spans="1:8" ht="147" customHeight="1">
      <c r="A25" s="85">
        <f>IF(C25="","",1+MAX($A$6:A24))</f>
        <v>14</v>
      </c>
      <c r="B25" s="86"/>
      <c r="C25" s="23">
        <v>20</v>
      </c>
      <c r="D25" s="24" t="s">
        <v>59</v>
      </c>
      <c r="E25" s="12"/>
      <c r="F25" s="26"/>
      <c r="G25" s="12" t="s">
        <v>523</v>
      </c>
      <c r="H25" s="12"/>
    </row>
    <row r="26" spans="1:8" ht="115.5" customHeight="1">
      <c r="A26" s="85">
        <f>IF(C26="","",1+MAX($A$6:A25))</f>
        <v>15</v>
      </c>
      <c r="B26" s="86"/>
      <c r="C26" s="23">
        <v>23</v>
      </c>
      <c r="D26" s="24" t="s">
        <v>68</v>
      </c>
      <c r="E26" s="12"/>
      <c r="F26" s="26"/>
      <c r="G26" s="12" t="s">
        <v>524</v>
      </c>
      <c r="H26" s="12"/>
    </row>
    <row r="27" spans="1:8" ht="47.25">
      <c r="A27" s="85">
        <f>IF(C27="","",1+MAX($A$6:A26))</f>
        <v>16</v>
      </c>
      <c r="B27" s="86"/>
      <c r="C27" s="23">
        <v>34</v>
      </c>
      <c r="D27" s="24" t="s">
        <v>88</v>
      </c>
      <c r="E27" s="12"/>
      <c r="F27" s="26"/>
      <c r="G27" s="12" t="s">
        <v>523</v>
      </c>
      <c r="H27" s="12"/>
    </row>
    <row r="28" spans="1:8" ht="24" customHeight="1">
      <c r="A28" s="85">
        <f>IF(C28="","",1+MAX($A$6:A27))</f>
        <v>17</v>
      </c>
      <c r="B28" s="86"/>
      <c r="C28" s="23">
        <v>45</v>
      </c>
      <c r="D28" s="24" t="s">
        <v>131</v>
      </c>
      <c r="E28" s="12"/>
      <c r="F28" s="26" t="s">
        <v>499</v>
      </c>
      <c r="G28" s="12"/>
      <c r="H28" s="12"/>
    </row>
    <row r="29" spans="1:8" ht="20.25" customHeight="1">
      <c r="A29" s="85">
        <f>IF(C29="","",1+MAX($A$6:A28))</f>
        <v>18</v>
      </c>
      <c r="B29" s="86"/>
      <c r="C29" s="23">
        <v>46</v>
      </c>
      <c r="D29" s="26" t="s">
        <v>182</v>
      </c>
      <c r="E29" s="12"/>
      <c r="F29" s="26"/>
      <c r="G29" s="12" t="s">
        <v>524</v>
      </c>
      <c r="H29" s="12"/>
    </row>
    <row r="30" spans="1:8" ht="31.5">
      <c r="A30" s="85">
        <f>IF(C30="","",1+MAX($A$6:A29))</f>
        <v>19</v>
      </c>
      <c r="B30" s="86"/>
      <c r="C30" s="23">
        <v>82</v>
      </c>
      <c r="D30" s="24" t="s">
        <v>193</v>
      </c>
      <c r="E30" s="24" t="s">
        <v>519</v>
      </c>
      <c r="F30" s="26"/>
      <c r="G30" s="12"/>
      <c r="H30" s="12"/>
    </row>
    <row r="31" spans="1:8" ht="15.75">
      <c r="A31" s="85">
        <f>IF(C31="","",1+MAX($A$6:A30))</f>
      </c>
      <c r="B31" s="31" t="s">
        <v>343</v>
      </c>
      <c r="C31" s="31"/>
      <c r="D31" s="32"/>
      <c r="E31" s="33"/>
      <c r="F31" s="34"/>
      <c r="G31" s="33"/>
      <c r="H31" s="33"/>
    </row>
    <row r="32" spans="1:8" ht="63">
      <c r="A32" s="85">
        <f>IF(C32="","",1+MAX($A$6:A31))</f>
        <v>20</v>
      </c>
      <c r="B32" s="86"/>
      <c r="C32" s="23">
        <v>182</v>
      </c>
      <c r="D32" s="24" t="s">
        <v>342</v>
      </c>
      <c r="E32" s="12"/>
      <c r="F32" s="26"/>
      <c r="G32" s="12"/>
      <c r="H32" s="12"/>
    </row>
    <row r="33" spans="1:8" ht="15.75">
      <c r="A33" s="85">
        <f>IF(C33="","",1+MAX($A$6:A32))</f>
      </c>
      <c r="B33" s="31" t="s">
        <v>133</v>
      </c>
      <c r="C33" s="32"/>
      <c r="D33" s="32"/>
      <c r="E33" s="33"/>
      <c r="F33" s="34"/>
      <c r="G33" s="33"/>
      <c r="H33" s="33"/>
    </row>
    <row r="34" spans="1:8" ht="31.5">
      <c r="A34" s="85">
        <f>IF(C34="","",1+MAX($A$6:A33))</f>
        <v>21</v>
      </c>
      <c r="B34" s="86"/>
      <c r="C34" s="23">
        <v>47</v>
      </c>
      <c r="D34" s="24" t="s">
        <v>132</v>
      </c>
      <c r="E34" s="74"/>
      <c r="F34" s="75"/>
      <c r="G34" s="74" t="s">
        <v>428</v>
      </c>
      <c r="H34" s="12"/>
    </row>
    <row r="35" spans="1:8" ht="63">
      <c r="A35" s="85">
        <f>IF(C35="","",1+MAX($A$6:A34))</f>
        <v>22</v>
      </c>
      <c r="B35" s="86"/>
      <c r="C35" s="23">
        <v>48</v>
      </c>
      <c r="D35" s="24" t="s">
        <v>134</v>
      </c>
      <c r="E35" s="73"/>
      <c r="F35" s="71" t="s">
        <v>452</v>
      </c>
      <c r="G35" s="74" t="s">
        <v>428</v>
      </c>
      <c r="H35" s="12"/>
    </row>
    <row r="36" spans="1:8" ht="47.25">
      <c r="A36" s="85">
        <f>IF(C36="","",1+MAX($A$6:A35))</f>
        <v>23</v>
      </c>
      <c r="B36" s="86"/>
      <c r="C36" s="23">
        <v>87</v>
      </c>
      <c r="D36" s="24" t="s">
        <v>201</v>
      </c>
      <c r="E36" s="74"/>
      <c r="F36" s="71" t="s">
        <v>520</v>
      </c>
      <c r="G36" s="76" t="s">
        <v>427</v>
      </c>
      <c r="H36" s="12"/>
    </row>
    <row r="37" spans="1:8" ht="31.5">
      <c r="A37" s="85">
        <f>IF(C37="","",1+MAX($A$6:A36))</f>
        <v>24</v>
      </c>
      <c r="B37" s="86"/>
      <c r="C37" s="23">
        <v>88</v>
      </c>
      <c r="D37" s="24" t="s">
        <v>203</v>
      </c>
      <c r="E37" s="74" t="s">
        <v>495</v>
      </c>
      <c r="F37" s="75"/>
      <c r="G37" s="74"/>
      <c r="H37" s="12"/>
    </row>
    <row r="38" spans="1:8" ht="31.5">
      <c r="A38" s="85">
        <f>IF(C38="","",1+MAX($A$6:A37))</f>
        <v>25</v>
      </c>
      <c r="B38" s="86"/>
      <c r="C38" s="23">
        <v>93</v>
      </c>
      <c r="D38" s="24" t="s">
        <v>208</v>
      </c>
      <c r="E38" s="74" t="s">
        <v>451</v>
      </c>
      <c r="F38" s="75"/>
      <c r="G38" s="74"/>
      <c r="H38" s="12"/>
    </row>
    <row r="39" spans="1:8" ht="63">
      <c r="A39" s="85">
        <f>IF(C39="","",1+MAX($A$6:A38))</f>
        <v>26</v>
      </c>
      <c r="B39" s="86"/>
      <c r="C39" s="23">
        <v>94</v>
      </c>
      <c r="D39" s="24" t="s">
        <v>209</v>
      </c>
      <c r="E39" s="76"/>
      <c r="F39" s="71" t="s">
        <v>457</v>
      </c>
      <c r="G39" s="77" t="s">
        <v>456</v>
      </c>
      <c r="H39" s="12"/>
    </row>
    <row r="40" spans="1:8" ht="47.25">
      <c r="A40" s="85">
        <f>IF(C40="","",1+MAX($A$6:A39))</f>
        <v>27</v>
      </c>
      <c r="B40" s="86"/>
      <c r="C40" s="23">
        <v>95</v>
      </c>
      <c r="D40" s="24" t="s">
        <v>211</v>
      </c>
      <c r="E40" s="73"/>
      <c r="F40" s="75" t="s">
        <v>423</v>
      </c>
      <c r="G40" s="74" t="s">
        <v>424</v>
      </c>
      <c r="H40" s="12"/>
    </row>
    <row r="41" spans="1:8" ht="47.25">
      <c r="A41" s="85">
        <f>IF(C41="","",1+MAX($A$6:A40))</f>
        <v>28</v>
      </c>
      <c r="B41" s="86"/>
      <c r="C41" s="23">
        <v>98</v>
      </c>
      <c r="D41" s="24" t="s">
        <v>214</v>
      </c>
      <c r="E41" s="74"/>
      <c r="F41" s="71" t="s">
        <v>425</v>
      </c>
      <c r="G41" s="74" t="s">
        <v>426</v>
      </c>
      <c r="H41" s="12"/>
    </row>
    <row r="42" spans="1:8" ht="78.75">
      <c r="A42" s="85">
        <f>IF(C42="","",1+MAX($A$6:A41))</f>
        <v>29</v>
      </c>
      <c r="B42" s="86"/>
      <c r="C42" s="23">
        <v>200</v>
      </c>
      <c r="D42" s="24" t="s">
        <v>364</v>
      </c>
      <c r="E42" s="12"/>
      <c r="F42" s="75"/>
      <c r="G42" s="71" t="s">
        <v>514</v>
      </c>
      <c r="H42" s="12"/>
    </row>
    <row r="43" spans="1:8" ht="15.75">
      <c r="A43" s="85">
        <f>IF(C43="","",1+MAX($A$6:A42))</f>
      </c>
      <c r="B43" s="31" t="s">
        <v>50</v>
      </c>
      <c r="C43" s="31"/>
      <c r="D43" s="32"/>
      <c r="E43" s="33"/>
      <c r="F43" s="34"/>
      <c r="G43" s="33"/>
      <c r="H43" s="33"/>
    </row>
    <row r="44" spans="1:8" ht="15.75">
      <c r="A44" s="85">
        <f>IF(C44="","",1+MAX($A$6:A43))</f>
        <v>30</v>
      </c>
      <c r="B44" s="86"/>
      <c r="C44" s="23">
        <v>16</v>
      </c>
      <c r="D44" s="24" t="s">
        <v>49</v>
      </c>
      <c r="E44" s="12"/>
      <c r="F44" s="26"/>
      <c r="G44" s="12"/>
      <c r="H44" s="12"/>
    </row>
    <row r="45" spans="1:8" ht="47.25">
      <c r="A45" s="85">
        <f>IF(C45="","",1+MAX($A$6:A44))</f>
        <v>31</v>
      </c>
      <c r="B45" s="86"/>
      <c r="C45" s="23">
        <v>26</v>
      </c>
      <c r="D45" s="24" t="s">
        <v>75</v>
      </c>
      <c r="E45" s="12"/>
      <c r="F45" s="26"/>
      <c r="G45" s="12"/>
      <c r="H45" s="12"/>
    </row>
    <row r="46" spans="1:8" ht="15.75">
      <c r="A46" s="85">
        <f>IF(C46="","",1+MAX($A$6:A45))</f>
        <v>32</v>
      </c>
      <c r="B46" s="86"/>
      <c r="C46" s="23">
        <v>60</v>
      </c>
      <c r="D46" s="24" t="s">
        <v>156</v>
      </c>
      <c r="E46" s="12"/>
      <c r="F46" s="26"/>
      <c r="G46" s="12"/>
      <c r="H46" s="12"/>
    </row>
    <row r="47" spans="1:8" ht="31.5">
      <c r="A47" s="85">
        <f>IF(C47="","",1+MAX($A$6:A46))</f>
        <v>33</v>
      </c>
      <c r="B47" s="86"/>
      <c r="C47" s="23">
        <v>68</v>
      </c>
      <c r="D47" s="24" t="s">
        <v>157</v>
      </c>
      <c r="E47" s="12"/>
      <c r="F47" s="26"/>
      <c r="G47" s="12"/>
      <c r="H47" s="12"/>
    </row>
    <row r="48" spans="1:8" ht="15.75">
      <c r="A48" s="85">
        <f>IF(C48="","",1+MAX($A$6:A47))</f>
      </c>
      <c r="B48" s="31" t="s">
        <v>78</v>
      </c>
      <c r="C48" s="31"/>
      <c r="D48" s="32"/>
      <c r="E48" s="33"/>
      <c r="F48" s="34"/>
      <c r="G48" s="33"/>
      <c r="H48" s="33"/>
    </row>
    <row r="49" spans="1:8" ht="78.75">
      <c r="A49" s="85">
        <f>IF(C49="","",1+MAX($A$6:A48))</f>
        <v>34</v>
      </c>
      <c r="B49" s="86"/>
      <c r="C49" s="23">
        <v>27</v>
      </c>
      <c r="D49" s="24" t="s">
        <v>77</v>
      </c>
      <c r="E49" s="12"/>
      <c r="F49" s="26"/>
      <c r="G49" s="12"/>
      <c r="H49" s="12"/>
    </row>
    <row r="50" spans="1:8" ht="31.5">
      <c r="A50" s="85">
        <f>IF(C50="","",1+MAX($A$6:A49))</f>
        <v>35</v>
      </c>
      <c r="B50" s="86"/>
      <c r="C50" s="23">
        <v>58</v>
      </c>
      <c r="D50" s="24" t="s">
        <v>171</v>
      </c>
      <c r="E50" s="12"/>
      <c r="F50" s="26"/>
      <c r="G50" s="12"/>
      <c r="H50" s="12"/>
    </row>
    <row r="51" spans="1:8" ht="63">
      <c r="A51" s="85">
        <f>IF(C51="","",1+MAX($A$6:A50))</f>
        <v>36</v>
      </c>
      <c r="B51" s="86"/>
      <c r="C51" s="23">
        <v>61</v>
      </c>
      <c r="D51" s="24" t="s">
        <v>187</v>
      </c>
      <c r="E51" s="12"/>
      <c r="F51" s="26"/>
      <c r="G51" s="12"/>
      <c r="H51" s="12"/>
    </row>
    <row r="52" spans="1:8" ht="15.75">
      <c r="A52" s="85">
        <f>IF(C52="","",1+MAX($A$6:A51))</f>
      </c>
      <c r="B52" s="31" t="s">
        <v>352</v>
      </c>
      <c r="C52" s="31"/>
      <c r="D52" s="32"/>
      <c r="E52" s="33"/>
      <c r="F52" s="34"/>
      <c r="G52" s="33"/>
      <c r="H52" s="33"/>
    </row>
    <row r="53" spans="1:8" ht="47.25">
      <c r="A53" s="85">
        <f>IF(C53="","",1+MAX($A$6:A52))</f>
        <v>37</v>
      </c>
      <c r="B53" s="86"/>
      <c r="C53" s="23">
        <v>189</v>
      </c>
      <c r="D53" s="24" t="s">
        <v>351</v>
      </c>
      <c r="E53" s="25"/>
      <c r="F53" s="25"/>
      <c r="G53" s="25" t="s">
        <v>468</v>
      </c>
      <c r="H53" s="12"/>
    </row>
    <row r="54" spans="1:8" ht="31.5">
      <c r="A54" s="85">
        <f>IF(C54="","",1+MAX($A$6:A53))</f>
        <v>38</v>
      </c>
      <c r="B54" s="86"/>
      <c r="C54" s="23">
        <v>204</v>
      </c>
      <c r="D54" s="24" t="s">
        <v>368</v>
      </c>
      <c r="E54" s="25"/>
      <c r="F54" s="25" t="s">
        <v>470</v>
      </c>
      <c r="G54" s="25" t="s">
        <v>62</v>
      </c>
      <c r="H54" s="12"/>
    </row>
    <row r="55" spans="1:8" ht="63">
      <c r="A55" s="85">
        <f>IF(C55="","",1+MAX($A$6:A54))</f>
        <v>39</v>
      </c>
      <c r="B55" s="86"/>
      <c r="C55" s="23">
        <v>205</v>
      </c>
      <c r="D55" s="24" t="s">
        <v>369</v>
      </c>
      <c r="E55" s="25"/>
      <c r="F55" s="25" t="s">
        <v>470</v>
      </c>
      <c r="G55" s="25" t="s">
        <v>469</v>
      </c>
      <c r="H55" s="12"/>
    </row>
    <row r="56" spans="1:8" ht="47.25">
      <c r="A56" s="85">
        <f>IF(C56="","",1+MAX($A$6:A55))</f>
        <v>40</v>
      </c>
      <c r="B56" s="86"/>
      <c r="C56" s="23">
        <v>224</v>
      </c>
      <c r="D56" s="24" t="s">
        <v>390</v>
      </c>
      <c r="E56" s="25"/>
      <c r="F56" s="25"/>
      <c r="G56" s="25" t="s">
        <v>391</v>
      </c>
      <c r="H56" s="12"/>
    </row>
    <row r="57" spans="1:8" ht="15.75">
      <c r="A57" s="85">
        <f>IF(C57="","",1+MAX($A$6:A56))</f>
      </c>
      <c r="B57" s="31" t="s">
        <v>218</v>
      </c>
      <c r="C57" s="31"/>
      <c r="D57" s="32"/>
      <c r="E57" s="69"/>
      <c r="F57" s="34"/>
      <c r="G57" s="33"/>
      <c r="H57" s="33"/>
    </row>
    <row r="58" spans="1:8" ht="63">
      <c r="A58" s="85">
        <f>IF(C58="","",1+MAX($A$6:A57))</f>
        <v>41</v>
      </c>
      <c r="B58" s="86"/>
      <c r="C58" s="23">
        <v>101</v>
      </c>
      <c r="D58" s="24" t="s">
        <v>217</v>
      </c>
      <c r="E58" s="14" t="s">
        <v>462</v>
      </c>
      <c r="F58" s="26"/>
      <c r="G58" s="12"/>
      <c r="H58" s="12"/>
    </row>
    <row r="59" spans="1:8" ht="31.5">
      <c r="A59" s="85">
        <f>IF(C59="","",1+MAX($A$6:A58))</f>
        <v>42</v>
      </c>
      <c r="B59" s="86"/>
      <c r="C59" s="23">
        <v>121</v>
      </c>
      <c r="D59" s="24" t="s">
        <v>240</v>
      </c>
      <c r="E59" s="14" t="s">
        <v>461</v>
      </c>
      <c r="F59" s="26"/>
      <c r="G59" s="12"/>
      <c r="H59" s="12"/>
    </row>
    <row r="60" spans="1:8" ht="31.5">
      <c r="A60" s="85">
        <f>IF(C60="","",1+MAX($A$6:A59))</f>
        <v>43</v>
      </c>
      <c r="B60" s="86"/>
      <c r="C60" s="23">
        <v>122</v>
      </c>
      <c r="D60" s="24" t="s">
        <v>241</v>
      </c>
      <c r="E60" s="14" t="s">
        <v>464</v>
      </c>
      <c r="F60" s="26"/>
      <c r="G60" s="12"/>
      <c r="H60" s="12"/>
    </row>
    <row r="61" spans="1:8" ht="63">
      <c r="A61" s="85">
        <f>IF(C61="","",1+MAX($A$6:A60))</f>
        <v>44</v>
      </c>
      <c r="B61" s="86"/>
      <c r="C61" s="23">
        <v>123</v>
      </c>
      <c r="D61" s="24" t="s">
        <v>242</v>
      </c>
      <c r="E61" s="14" t="s">
        <v>466</v>
      </c>
      <c r="F61" s="26"/>
      <c r="G61" s="12"/>
      <c r="H61" s="12"/>
    </row>
    <row r="62" spans="1:8" ht="47.25">
      <c r="A62" s="85">
        <f>IF(C62="","",1+MAX($A$6:A61))</f>
        <v>45</v>
      </c>
      <c r="B62" s="86"/>
      <c r="C62" s="23">
        <v>124</v>
      </c>
      <c r="D62" s="24" t="s">
        <v>243</v>
      </c>
      <c r="E62" s="14" t="s">
        <v>460</v>
      </c>
      <c r="F62" s="26"/>
      <c r="G62" s="12"/>
      <c r="H62" s="12"/>
    </row>
    <row r="63" spans="1:8" ht="31.5">
      <c r="A63" s="85">
        <f>IF(C63="","",1+MAX($A$6:A62))</f>
        <v>46</v>
      </c>
      <c r="B63" s="86"/>
      <c r="C63" s="23">
        <v>125</v>
      </c>
      <c r="D63" s="24" t="s">
        <v>244</v>
      </c>
      <c r="E63" s="14" t="s">
        <v>463</v>
      </c>
      <c r="F63" s="26"/>
      <c r="G63" s="12"/>
      <c r="H63" s="12"/>
    </row>
    <row r="64" spans="1:8" ht="31.5">
      <c r="A64" s="85">
        <f>IF(C64="","",1+MAX($A$6:A63))</f>
        <v>47</v>
      </c>
      <c r="B64" s="86"/>
      <c r="C64" s="23">
        <v>173</v>
      </c>
      <c r="D64" s="24" t="s">
        <v>325</v>
      </c>
      <c r="E64" s="13"/>
      <c r="F64" s="26"/>
      <c r="G64" s="12"/>
      <c r="H64" s="12"/>
    </row>
    <row r="65" spans="1:8" ht="31.5">
      <c r="A65" s="85">
        <f>IF(C65="","",1+MAX($A$6:A64))</f>
        <v>48</v>
      </c>
      <c r="B65" s="86"/>
      <c r="C65" s="23">
        <v>190</v>
      </c>
      <c r="D65" s="24" t="s">
        <v>353</v>
      </c>
      <c r="E65" s="13"/>
      <c r="F65" s="26"/>
      <c r="G65" s="12"/>
      <c r="H65" s="12"/>
    </row>
    <row r="66" spans="1:8" ht="110.25">
      <c r="A66" s="85">
        <f>IF(C66="","",1+MAX($A$6:A65))</f>
        <v>49</v>
      </c>
      <c r="B66" s="86"/>
      <c r="C66" s="23">
        <v>214</v>
      </c>
      <c r="D66" s="24" t="s">
        <v>378</v>
      </c>
      <c r="E66" s="12"/>
      <c r="F66" s="26"/>
      <c r="G66" s="12"/>
      <c r="H66" s="12"/>
    </row>
    <row r="67" spans="1:8" ht="31.5">
      <c r="A67" s="85">
        <f>IF(C67="","",1+MAX($A$6:A66))</f>
        <v>50</v>
      </c>
      <c r="B67" s="86"/>
      <c r="C67" s="23" t="s">
        <v>532</v>
      </c>
      <c r="D67" s="13" t="s">
        <v>458</v>
      </c>
      <c r="E67" s="14" t="s">
        <v>465</v>
      </c>
      <c r="F67" s="26"/>
      <c r="G67" s="12"/>
      <c r="H67" s="95" t="s">
        <v>497</v>
      </c>
    </row>
    <row r="68" spans="1:8" ht="47.25">
      <c r="A68" s="85">
        <f>IF(C68="","",1+MAX($A$6:A67))</f>
        <v>51</v>
      </c>
      <c r="B68" s="86"/>
      <c r="C68" s="23" t="s">
        <v>532</v>
      </c>
      <c r="D68" s="13" t="s">
        <v>459</v>
      </c>
      <c r="E68" s="14" t="s">
        <v>467</v>
      </c>
      <c r="F68" s="26"/>
      <c r="G68" s="12"/>
      <c r="H68" s="96"/>
    </row>
    <row r="69" spans="1:8" ht="15.75">
      <c r="A69" s="85">
        <f>IF(C69="","",1+MAX($A$6:A68))</f>
      </c>
      <c r="B69" s="31" t="s">
        <v>170</v>
      </c>
      <c r="C69" s="31"/>
      <c r="D69" s="32"/>
      <c r="E69" s="33"/>
      <c r="F69" s="34"/>
      <c r="G69" s="33"/>
      <c r="H69" s="33"/>
    </row>
    <row r="70" spans="1:8" ht="47.25">
      <c r="A70" s="85">
        <f>IF(C70="","",1+MAX($A$6:A69))</f>
        <v>52</v>
      </c>
      <c r="B70" s="86"/>
      <c r="C70" s="23">
        <v>66</v>
      </c>
      <c r="D70" s="24" t="s">
        <v>169</v>
      </c>
      <c r="E70" s="12"/>
      <c r="F70" s="26"/>
      <c r="G70" s="12"/>
      <c r="H70" s="12"/>
    </row>
    <row r="71" spans="1:8" ht="31.5">
      <c r="A71" s="85">
        <f>IF(C71="","",1+MAX($A$6:A70))</f>
        <v>53</v>
      </c>
      <c r="B71" s="86"/>
      <c r="C71" s="23">
        <v>105</v>
      </c>
      <c r="D71" s="24" t="s">
        <v>223</v>
      </c>
      <c r="E71" s="12"/>
      <c r="F71" s="26"/>
      <c r="G71" s="12"/>
      <c r="H71" s="12"/>
    </row>
    <row r="72" spans="1:8" ht="47.25">
      <c r="A72" s="85">
        <f>IF(C72="","",1+MAX($A$6:A71))</f>
        <v>54</v>
      </c>
      <c r="B72" s="86"/>
      <c r="C72" s="23">
        <v>106</v>
      </c>
      <c r="D72" s="24" t="s">
        <v>224</v>
      </c>
      <c r="E72" s="12"/>
      <c r="F72" s="26"/>
      <c r="G72" s="12"/>
      <c r="H72" s="12"/>
    </row>
    <row r="73" spans="1:8" ht="47.25">
      <c r="A73" s="85">
        <f>IF(C73="","",1+MAX($A$6:A72))</f>
        <v>55</v>
      </c>
      <c r="B73" s="86"/>
      <c r="C73" s="23">
        <v>107</v>
      </c>
      <c r="D73" s="24" t="s">
        <v>225</v>
      </c>
      <c r="E73" s="12"/>
      <c r="F73" s="26"/>
      <c r="G73" s="12"/>
      <c r="H73" s="12"/>
    </row>
    <row r="74" spans="1:8" ht="15.75">
      <c r="A74" s="85">
        <f>IF(C74="","",1+MAX($A$6:A73))</f>
        <v>56</v>
      </c>
      <c r="B74" s="86"/>
      <c r="C74" s="23">
        <v>108</v>
      </c>
      <c r="D74" s="24" t="s">
        <v>226</v>
      </c>
      <c r="E74" s="12"/>
      <c r="F74" s="26"/>
      <c r="G74" s="12"/>
      <c r="H74" s="12"/>
    </row>
    <row r="75" spans="1:8" ht="15.75">
      <c r="A75" s="85">
        <f>IF(C75="","",1+MAX($A$6:A74))</f>
        <v>57</v>
      </c>
      <c r="B75" s="86"/>
      <c r="C75" s="23">
        <v>109</v>
      </c>
      <c r="D75" s="24" t="s">
        <v>227</v>
      </c>
      <c r="E75" s="12"/>
      <c r="F75" s="26"/>
      <c r="G75" s="12"/>
      <c r="H75" s="12"/>
    </row>
    <row r="76" spans="1:8" ht="31.5">
      <c r="A76" s="85">
        <f>IF(C76="","",1+MAX($A$6:A75))</f>
        <v>58</v>
      </c>
      <c r="B76" s="86"/>
      <c r="C76" s="23">
        <v>110</v>
      </c>
      <c r="D76" s="24" t="s">
        <v>228</v>
      </c>
      <c r="E76" s="12"/>
      <c r="F76" s="26"/>
      <c r="G76" s="12"/>
      <c r="H76" s="12"/>
    </row>
    <row r="77" spans="1:8" ht="31.5">
      <c r="A77" s="85">
        <f>IF(C77="","",1+MAX($A$6:A76))</f>
        <v>59</v>
      </c>
      <c r="B77" s="86"/>
      <c r="C77" s="23">
        <v>111</v>
      </c>
      <c r="D77" s="24" t="s">
        <v>229</v>
      </c>
      <c r="E77" s="12"/>
      <c r="F77" s="26"/>
      <c r="G77" s="12"/>
      <c r="H77" s="12"/>
    </row>
    <row r="78" spans="1:8" ht="15.75">
      <c r="A78" s="85">
        <f>IF(C78="","",1+MAX($A$6:A77))</f>
        <v>60</v>
      </c>
      <c r="B78" s="86"/>
      <c r="C78" s="23">
        <v>112</v>
      </c>
      <c r="D78" s="24" t="s">
        <v>230</v>
      </c>
      <c r="E78" s="12"/>
      <c r="F78" s="26"/>
      <c r="G78" s="12"/>
      <c r="H78" s="12"/>
    </row>
    <row r="79" spans="1:8" ht="47.25">
      <c r="A79" s="85">
        <f>IF(C79="","",1+MAX($A$6:A78))</f>
        <v>61</v>
      </c>
      <c r="B79" s="86"/>
      <c r="C79" s="23">
        <v>113</v>
      </c>
      <c r="D79" s="24" t="s">
        <v>231</v>
      </c>
      <c r="E79" s="12"/>
      <c r="F79" s="26"/>
      <c r="G79" s="12"/>
      <c r="H79" s="12"/>
    </row>
    <row r="80" spans="1:8" ht="15.75">
      <c r="A80" s="85">
        <f>IF(C80="","",1+MAX($A$6:A79))</f>
        <v>62</v>
      </c>
      <c r="B80" s="86"/>
      <c r="C80" s="23">
        <v>114</v>
      </c>
      <c r="D80" s="24" t="s">
        <v>232</v>
      </c>
      <c r="E80" s="12"/>
      <c r="F80" s="26"/>
      <c r="G80" s="12"/>
      <c r="H80" s="12"/>
    </row>
    <row r="81" spans="1:8" ht="31.5">
      <c r="A81" s="85">
        <f>IF(C81="","",1+MAX($A$6:A80))</f>
        <v>63</v>
      </c>
      <c r="B81" s="86"/>
      <c r="C81" s="23">
        <v>115</v>
      </c>
      <c r="D81" s="24" t="s">
        <v>233</v>
      </c>
      <c r="E81" s="12"/>
      <c r="F81" s="26"/>
      <c r="G81" s="12"/>
      <c r="H81" s="12"/>
    </row>
    <row r="82" spans="1:8" ht="31.5">
      <c r="A82" s="85">
        <f>IF(C82="","",1+MAX($A$6:A81))</f>
        <v>64</v>
      </c>
      <c r="B82" s="86"/>
      <c r="C82" s="23">
        <v>116</v>
      </c>
      <c r="D82" s="24" t="s">
        <v>234</v>
      </c>
      <c r="E82" s="12"/>
      <c r="F82" s="26"/>
      <c r="G82" s="12"/>
      <c r="H82" s="12"/>
    </row>
    <row r="83" spans="1:8" ht="47.25">
      <c r="A83" s="85">
        <f>IF(C83="","",1+MAX($A$6:A82))</f>
        <v>65</v>
      </c>
      <c r="B83" s="86"/>
      <c r="C83" s="23">
        <v>117</v>
      </c>
      <c r="D83" s="24" t="s">
        <v>235</v>
      </c>
      <c r="E83" s="12"/>
      <c r="F83" s="26"/>
      <c r="G83" s="12"/>
      <c r="H83" s="12"/>
    </row>
    <row r="84" spans="1:8" ht="31.5">
      <c r="A84" s="85">
        <f>IF(C84="","",1+MAX($A$6:A83))</f>
        <v>66</v>
      </c>
      <c r="B84" s="86"/>
      <c r="C84" s="23">
        <v>118</v>
      </c>
      <c r="D84" s="24" t="s">
        <v>236</v>
      </c>
      <c r="E84" s="12"/>
      <c r="F84" s="26"/>
      <c r="G84" s="12"/>
      <c r="H84" s="12"/>
    </row>
    <row r="85" spans="1:8" ht="31.5">
      <c r="A85" s="85">
        <f>IF(C85="","",1+MAX($A$6:A84))</f>
        <v>67</v>
      </c>
      <c r="B85" s="86"/>
      <c r="C85" s="23">
        <v>119</v>
      </c>
      <c r="D85" s="24" t="s">
        <v>237</v>
      </c>
      <c r="E85" s="12"/>
      <c r="F85" s="26"/>
      <c r="G85" s="12"/>
      <c r="H85" s="12"/>
    </row>
    <row r="86" spans="1:8" ht="31.5">
      <c r="A86" s="85">
        <f>IF(C86="","",1+MAX($A$6:A85))</f>
        <v>68</v>
      </c>
      <c r="B86" s="86"/>
      <c r="C86" s="23">
        <v>128</v>
      </c>
      <c r="D86" s="24" t="s">
        <v>247</v>
      </c>
      <c r="E86" s="12"/>
      <c r="F86" s="26"/>
      <c r="G86" s="12"/>
      <c r="H86" s="12"/>
    </row>
    <row r="87" spans="1:8" ht="94.5">
      <c r="A87" s="85">
        <f>IF(C87="","",1+MAX($A$6:A86))</f>
        <v>69</v>
      </c>
      <c r="B87" s="86"/>
      <c r="C87" s="23">
        <v>132</v>
      </c>
      <c r="D87" s="24" t="s">
        <v>253</v>
      </c>
      <c r="E87" s="12"/>
      <c r="F87" s="26"/>
      <c r="G87" s="12"/>
      <c r="H87" s="12"/>
    </row>
    <row r="88" spans="1:8" ht="31.5">
      <c r="A88" s="85">
        <f>IF(C88="","",1+MAX($A$6:A87))</f>
        <v>70</v>
      </c>
      <c r="B88" s="86"/>
      <c r="C88" s="23">
        <v>136</v>
      </c>
      <c r="D88" s="24" t="s">
        <v>257</v>
      </c>
      <c r="E88" s="12"/>
      <c r="F88" s="26"/>
      <c r="G88" s="12"/>
      <c r="H88" s="12"/>
    </row>
    <row r="89" spans="1:8" ht="47.25">
      <c r="A89" s="85">
        <f>IF(C89="","",1+MAX($A$6:A88))</f>
        <v>71</v>
      </c>
      <c r="B89" s="86"/>
      <c r="C89" s="23">
        <v>187</v>
      </c>
      <c r="D89" s="24" t="s">
        <v>349</v>
      </c>
      <c r="E89" s="12"/>
      <c r="F89" s="26"/>
      <c r="G89" s="12"/>
      <c r="H89" s="12"/>
    </row>
    <row r="90" spans="1:8" ht="47.25">
      <c r="A90" s="85">
        <f>IF(C90="","",1+MAX($A$6:A89))</f>
        <v>72</v>
      </c>
      <c r="B90" s="86"/>
      <c r="C90" s="23">
        <v>201</v>
      </c>
      <c r="D90" s="24" t="s">
        <v>365</v>
      </c>
      <c r="E90" s="12"/>
      <c r="F90" s="26"/>
      <c r="G90" s="12"/>
      <c r="H90" s="12"/>
    </row>
    <row r="91" spans="1:8" ht="20.25" customHeight="1">
      <c r="A91" s="85">
        <f>IF(C91="","",1+MAX($A$6:A90))</f>
      </c>
      <c r="B91" s="31" t="s">
        <v>195</v>
      </c>
      <c r="C91" s="31"/>
      <c r="D91" s="32"/>
      <c r="E91" s="33"/>
      <c r="F91" s="34"/>
      <c r="G91" s="33"/>
      <c r="H91" s="33"/>
    </row>
    <row r="92" spans="1:8" ht="31.5">
      <c r="A92" s="85">
        <f>IF(C92="","",1+MAX($A$6:A91))</f>
        <v>73</v>
      </c>
      <c r="B92" s="86"/>
      <c r="C92" s="23">
        <v>83</v>
      </c>
      <c r="D92" s="4" t="s">
        <v>477</v>
      </c>
      <c r="E92" s="70" t="s">
        <v>478</v>
      </c>
      <c r="F92" s="24"/>
      <c r="G92" s="70"/>
      <c r="H92" s="12"/>
    </row>
    <row r="93" spans="1:8" ht="31.5">
      <c r="A93" s="85">
        <f>IF(C93="","",1+MAX($A$6:A92))</f>
        <v>74</v>
      </c>
      <c r="B93" s="86"/>
      <c r="C93" s="23">
        <v>84</v>
      </c>
      <c r="D93" s="4" t="s">
        <v>474</v>
      </c>
      <c r="E93" s="70" t="s">
        <v>492</v>
      </c>
      <c r="F93" s="24"/>
      <c r="G93" s="70"/>
      <c r="H93" s="12"/>
    </row>
    <row r="94" spans="1:8" ht="47.25">
      <c r="A94" s="85">
        <f>IF(C94="","",1+MAX($A$6:A93))</f>
        <v>75</v>
      </c>
      <c r="B94" s="86"/>
      <c r="C94" s="23">
        <v>85</v>
      </c>
      <c r="D94" s="4" t="s">
        <v>476</v>
      </c>
      <c r="E94" s="70" t="s">
        <v>491</v>
      </c>
      <c r="F94" s="24"/>
      <c r="G94" s="70"/>
      <c r="H94" s="12"/>
    </row>
    <row r="95" spans="1:8" ht="31.5">
      <c r="A95" s="85">
        <f>IF(C95="","",1+MAX($A$6:A94))</f>
        <v>76</v>
      </c>
      <c r="B95" s="86"/>
      <c r="C95" s="23">
        <v>97</v>
      </c>
      <c r="D95" s="4" t="s">
        <v>213</v>
      </c>
      <c r="E95" s="70"/>
      <c r="F95" s="24"/>
      <c r="G95" s="70" t="s">
        <v>475</v>
      </c>
      <c r="H95" s="12"/>
    </row>
    <row r="96" spans="1:8" ht="47.25">
      <c r="A96" s="85">
        <f>IF(C96="","",1+MAX($A$6:A95))</f>
        <v>77</v>
      </c>
      <c r="B96" s="86"/>
      <c r="C96" s="23">
        <v>184</v>
      </c>
      <c r="D96" s="4" t="s">
        <v>472</v>
      </c>
      <c r="E96" s="70"/>
      <c r="F96" s="24" t="s">
        <v>488</v>
      </c>
      <c r="G96" s="70" t="s">
        <v>473</v>
      </c>
      <c r="H96" s="12"/>
    </row>
    <row r="97" spans="1:8" ht="63">
      <c r="A97" s="85">
        <f>IF(C97="","",1+MAX($A$6:A96))</f>
        <v>78</v>
      </c>
      <c r="B97" s="86"/>
      <c r="C97" s="23" t="s">
        <v>532</v>
      </c>
      <c r="D97" s="4" t="s">
        <v>479</v>
      </c>
      <c r="E97" s="70"/>
      <c r="F97" s="24" t="s">
        <v>480</v>
      </c>
      <c r="G97" s="70"/>
      <c r="H97" s="93" t="s">
        <v>497</v>
      </c>
    </row>
    <row r="98" spans="1:8" ht="78.75">
      <c r="A98" s="85">
        <f>IF(C98="","",1+MAX($A$6:A97))</f>
        <v>79</v>
      </c>
      <c r="B98" s="86"/>
      <c r="C98" s="23" t="s">
        <v>532</v>
      </c>
      <c r="D98" s="4" t="s">
        <v>481</v>
      </c>
      <c r="E98" s="70" t="s">
        <v>489</v>
      </c>
      <c r="F98" s="24"/>
      <c r="G98" s="70"/>
      <c r="H98" s="93"/>
    </row>
    <row r="99" spans="1:8" ht="47.25">
      <c r="A99" s="85">
        <f>IF(C99="","",1+MAX($A$6:A98))</f>
        <v>80</v>
      </c>
      <c r="B99" s="86"/>
      <c r="C99" s="23" t="s">
        <v>532</v>
      </c>
      <c r="D99" s="4" t="s">
        <v>482</v>
      </c>
      <c r="E99" s="70" t="s">
        <v>490</v>
      </c>
      <c r="F99" s="24"/>
      <c r="G99" s="70" t="s">
        <v>483</v>
      </c>
      <c r="H99" s="93"/>
    </row>
    <row r="100" spans="1:8" ht="222.75" customHeight="1">
      <c r="A100" s="85">
        <f>IF(C100="","",1+MAX($A$6:A99))</f>
        <v>81</v>
      </c>
      <c r="B100" s="86"/>
      <c r="C100" s="23" t="s">
        <v>532</v>
      </c>
      <c r="D100" s="4" t="s">
        <v>484</v>
      </c>
      <c r="E100" s="70"/>
      <c r="F100" s="24" t="s">
        <v>485</v>
      </c>
      <c r="G100" s="70" t="s">
        <v>521</v>
      </c>
      <c r="H100" s="93"/>
    </row>
    <row r="101" spans="1:8" ht="47.25">
      <c r="A101" s="85">
        <f>IF(C101="","",1+MAX($A$6:A100))</f>
        <v>82</v>
      </c>
      <c r="B101" s="86"/>
      <c r="C101" s="23" t="s">
        <v>532</v>
      </c>
      <c r="D101" s="4" t="s">
        <v>486</v>
      </c>
      <c r="E101" s="70"/>
      <c r="F101" s="24" t="s">
        <v>487</v>
      </c>
      <c r="G101" s="70" t="s">
        <v>436</v>
      </c>
      <c r="H101" s="93"/>
    </row>
    <row r="102" spans="1:8" ht="18.75" customHeight="1">
      <c r="A102" s="85">
        <f>IF(C102="","",1+MAX($A$6:A101))</f>
      </c>
      <c r="B102" s="31" t="s">
        <v>199</v>
      </c>
      <c r="C102" s="31"/>
      <c r="D102" s="32"/>
      <c r="E102" s="33"/>
      <c r="F102" s="34"/>
      <c r="G102" s="33"/>
      <c r="H102" s="33"/>
    </row>
    <row r="103" spans="1:8" ht="63">
      <c r="A103" s="85">
        <f>IF(C103="","",1+MAX($A$6:A102))</f>
        <v>83</v>
      </c>
      <c r="B103" s="86"/>
      <c r="C103" s="23">
        <v>39</v>
      </c>
      <c r="D103" s="24" t="s">
        <v>94</v>
      </c>
      <c r="E103" s="73"/>
      <c r="F103" s="24" t="s">
        <v>434</v>
      </c>
      <c r="G103" s="70" t="s">
        <v>37</v>
      </c>
      <c r="H103" s="12"/>
    </row>
    <row r="104" spans="1:8" ht="31.5">
      <c r="A104" s="85">
        <f>IF(C104="","",1+MAX($A$6:A103))</f>
        <v>84</v>
      </c>
      <c r="B104" s="86"/>
      <c r="C104" s="23">
        <v>40</v>
      </c>
      <c r="D104" s="24" t="s">
        <v>95</v>
      </c>
      <c r="E104" s="73"/>
      <c r="F104" s="24" t="s">
        <v>433</v>
      </c>
      <c r="G104" s="70" t="s">
        <v>37</v>
      </c>
      <c r="H104" s="12"/>
    </row>
    <row r="105" spans="1:8" ht="31.5">
      <c r="A105" s="85">
        <f>IF(C105="","",1+MAX($A$6:A104))</f>
        <v>85</v>
      </c>
      <c r="B105" s="86"/>
      <c r="C105" s="23">
        <v>86</v>
      </c>
      <c r="D105" s="24" t="s">
        <v>198</v>
      </c>
      <c r="E105" s="77" t="s">
        <v>453</v>
      </c>
      <c r="F105" s="72"/>
      <c r="G105" s="73"/>
      <c r="H105" s="12"/>
    </row>
    <row r="106" spans="1:8" ht="63">
      <c r="A106" s="85">
        <f>IF(C106="","",1+MAX($A$6:A105))</f>
        <v>86</v>
      </c>
      <c r="B106" s="86"/>
      <c r="C106" s="23">
        <v>89</v>
      </c>
      <c r="D106" s="24" t="s">
        <v>204</v>
      </c>
      <c r="E106" s="73"/>
      <c r="F106" s="24" t="s">
        <v>430</v>
      </c>
      <c r="G106" s="70" t="s">
        <v>27</v>
      </c>
      <c r="H106" s="12"/>
    </row>
    <row r="107" spans="1:8" ht="63">
      <c r="A107" s="85">
        <f>IF(C107="","",1+MAX($A$6:A106))</f>
        <v>87</v>
      </c>
      <c r="B107" s="86"/>
      <c r="C107" s="23">
        <v>90</v>
      </c>
      <c r="D107" s="24" t="s">
        <v>205</v>
      </c>
      <c r="E107" s="73"/>
      <c r="F107" s="24" t="s">
        <v>430</v>
      </c>
      <c r="G107" s="70" t="s">
        <v>27</v>
      </c>
      <c r="H107" s="12"/>
    </row>
    <row r="108" spans="1:8" ht="47.25">
      <c r="A108" s="85">
        <f>IF(C108="","",1+MAX($A$6:A107))</f>
        <v>88</v>
      </c>
      <c r="B108" s="86"/>
      <c r="C108" s="23">
        <v>91</v>
      </c>
      <c r="D108" s="24" t="s">
        <v>206</v>
      </c>
      <c r="E108" s="73"/>
      <c r="F108" s="24" t="s">
        <v>429</v>
      </c>
      <c r="G108" s="70" t="s">
        <v>27</v>
      </c>
      <c r="H108" s="12"/>
    </row>
    <row r="109" spans="1:8" ht="31.5">
      <c r="A109" s="85">
        <f>IF(C109="","",1+MAX($A$6:A108))</f>
        <v>89</v>
      </c>
      <c r="B109" s="86"/>
      <c r="C109" s="23">
        <v>92</v>
      </c>
      <c r="D109" s="24" t="s">
        <v>207</v>
      </c>
      <c r="E109" s="77" t="s">
        <v>454</v>
      </c>
      <c r="F109" s="72"/>
      <c r="G109" s="73"/>
      <c r="H109" s="12"/>
    </row>
    <row r="110" spans="1:8" ht="63">
      <c r="A110" s="85">
        <f>IF(C110="","",1+MAX($A$6:A109))</f>
        <v>90</v>
      </c>
      <c r="B110" s="86"/>
      <c r="C110" s="23">
        <v>203</v>
      </c>
      <c r="D110" s="24" t="s">
        <v>367</v>
      </c>
      <c r="E110" s="73"/>
      <c r="F110" s="24" t="s">
        <v>431</v>
      </c>
      <c r="G110" s="70" t="s">
        <v>27</v>
      </c>
      <c r="H110" s="12"/>
    </row>
    <row r="111" spans="1:8" ht="63">
      <c r="A111" s="85">
        <f>IF(C111="","",1+MAX($A$6:A110))</f>
        <v>91</v>
      </c>
      <c r="B111" s="86"/>
      <c r="C111" s="23">
        <v>206</v>
      </c>
      <c r="D111" s="24" t="s">
        <v>370</v>
      </c>
      <c r="E111" s="73"/>
      <c r="F111" s="24" t="s">
        <v>432</v>
      </c>
      <c r="G111" s="70" t="s">
        <v>62</v>
      </c>
      <c r="H111" s="12"/>
    </row>
    <row r="112" spans="1:8" ht="63">
      <c r="A112" s="85">
        <f>IF(C112="","",1+MAX($A$6:A111))</f>
        <v>92</v>
      </c>
      <c r="B112" s="86"/>
      <c r="C112" s="23">
        <v>207</v>
      </c>
      <c r="D112" s="24" t="s">
        <v>371</v>
      </c>
      <c r="E112" s="73"/>
      <c r="F112" s="24" t="s">
        <v>431</v>
      </c>
      <c r="G112" s="70" t="s">
        <v>62</v>
      </c>
      <c r="H112" s="12"/>
    </row>
    <row r="113" spans="1:8" ht="63">
      <c r="A113" s="85">
        <f>IF(C113="","",1+MAX($A$6:A112))</f>
        <v>93</v>
      </c>
      <c r="B113" s="86"/>
      <c r="C113" s="23">
        <v>218</v>
      </c>
      <c r="D113" s="24" t="s">
        <v>382</v>
      </c>
      <c r="E113" s="73"/>
      <c r="F113" s="24" t="s">
        <v>434</v>
      </c>
      <c r="G113" s="70" t="s">
        <v>37</v>
      </c>
      <c r="H113" s="12"/>
    </row>
    <row r="114" spans="1:8" ht="31.5">
      <c r="A114" s="85">
        <f>IF(C114="","",1+MAX($A$6:A113))</f>
        <v>94</v>
      </c>
      <c r="B114" s="86"/>
      <c r="C114" s="23">
        <v>219</v>
      </c>
      <c r="D114" s="24" t="s">
        <v>383</v>
      </c>
      <c r="E114" s="73"/>
      <c r="F114" s="24" t="s">
        <v>433</v>
      </c>
      <c r="G114" s="70" t="s">
        <v>37</v>
      </c>
      <c r="H114" s="12"/>
    </row>
    <row r="115" spans="1:8" ht="19.5" customHeight="1">
      <c r="A115" s="85">
        <f>IF(C115="","",1+MAX($A$6:A114))</f>
      </c>
      <c r="B115" s="31" t="s">
        <v>56</v>
      </c>
      <c r="C115" s="31"/>
      <c r="D115" s="32"/>
      <c r="E115" s="33"/>
      <c r="F115" s="34"/>
      <c r="G115" s="33"/>
      <c r="H115" s="33"/>
    </row>
    <row r="116" spans="1:8" ht="47.25">
      <c r="A116" s="85">
        <f>IF(C116="","",1+MAX($A$6:A115))</f>
        <v>95</v>
      </c>
      <c r="B116" s="86"/>
      <c r="C116" s="23">
        <v>18</v>
      </c>
      <c r="D116" s="24" t="s">
        <v>55</v>
      </c>
      <c r="E116" s="12"/>
      <c r="F116" s="26"/>
      <c r="G116" s="12"/>
      <c r="H116" s="12"/>
    </row>
    <row r="117" spans="1:8" ht="31.5">
      <c r="A117" s="85">
        <f>IF(C117="","",1+MAX($A$6:A116))</f>
        <v>96</v>
      </c>
      <c r="B117" s="86"/>
      <c r="C117" s="23">
        <v>28</v>
      </c>
      <c r="D117" s="24" t="s">
        <v>79</v>
      </c>
      <c r="E117" s="12"/>
      <c r="F117" s="26"/>
      <c r="G117" s="12"/>
      <c r="H117" s="12"/>
    </row>
    <row r="118" spans="1:8" ht="31.5">
      <c r="A118" s="85">
        <f>IF(C118="","",1+MAX($A$6:A117))</f>
        <v>97</v>
      </c>
      <c r="B118" s="86"/>
      <c r="C118" s="23">
        <v>29</v>
      </c>
      <c r="D118" s="24" t="s">
        <v>81</v>
      </c>
      <c r="E118" s="12"/>
      <c r="F118" s="26"/>
      <c r="G118" s="12"/>
      <c r="H118" s="12"/>
    </row>
    <row r="119" spans="1:8" ht="47.25">
      <c r="A119" s="85">
        <f>IF(C119="","",1+MAX($A$6:A118))</f>
        <v>98</v>
      </c>
      <c r="B119" s="86"/>
      <c r="C119" s="23">
        <v>30</v>
      </c>
      <c r="D119" s="24" t="s">
        <v>83</v>
      </c>
      <c r="E119" s="12"/>
      <c r="F119" s="26"/>
      <c r="G119" s="12"/>
      <c r="H119" s="12"/>
    </row>
    <row r="120" spans="1:8" ht="47.25">
      <c r="A120" s="85">
        <f>IF(C120="","",1+MAX($A$6:A119))</f>
        <v>99</v>
      </c>
      <c r="B120" s="86"/>
      <c r="C120" s="23">
        <v>31</v>
      </c>
      <c r="D120" s="24" t="s">
        <v>84</v>
      </c>
      <c r="E120" s="12"/>
      <c r="F120" s="26"/>
      <c r="G120" s="12"/>
      <c r="H120" s="12"/>
    </row>
    <row r="121" spans="1:8" ht="47.25">
      <c r="A121" s="85">
        <f>IF(C121="","",1+MAX($A$6:A120))</f>
        <v>100</v>
      </c>
      <c r="B121" s="86"/>
      <c r="C121" s="23">
        <v>32</v>
      </c>
      <c r="D121" s="24" t="s">
        <v>85</v>
      </c>
      <c r="E121" s="12"/>
      <c r="F121" s="26"/>
      <c r="G121" s="12"/>
      <c r="H121" s="12"/>
    </row>
    <row r="122" spans="1:8" ht="63">
      <c r="A122" s="85">
        <f>IF(C122="","",1+MAX($A$6:A121))</f>
        <v>101</v>
      </c>
      <c r="B122" s="86"/>
      <c r="C122" s="23">
        <v>41</v>
      </c>
      <c r="D122" s="24" t="s">
        <v>96</v>
      </c>
      <c r="E122" s="12"/>
      <c r="F122" s="26"/>
      <c r="G122" s="12"/>
      <c r="H122" s="12"/>
    </row>
    <row r="123" spans="1:8" ht="94.5">
      <c r="A123" s="85">
        <f>IF(C123="","",1+MAX($A$6:A122))</f>
        <v>102</v>
      </c>
      <c r="B123" s="86"/>
      <c r="C123" s="23">
        <v>42</v>
      </c>
      <c r="D123" s="24" t="s">
        <v>98</v>
      </c>
      <c r="E123" s="12"/>
      <c r="F123" s="26"/>
      <c r="G123" s="12"/>
      <c r="H123" s="12"/>
    </row>
    <row r="124" spans="1:8" ht="63">
      <c r="A124" s="85">
        <f>IF(C124="","",1+MAX($A$6:A123))</f>
        <v>103</v>
      </c>
      <c r="B124" s="86"/>
      <c r="C124" s="23">
        <v>43</v>
      </c>
      <c r="D124" s="24" t="s">
        <v>99</v>
      </c>
      <c r="E124" s="12"/>
      <c r="F124" s="26"/>
      <c r="G124" s="12"/>
      <c r="H124" s="12"/>
    </row>
    <row r="125" spans="1:8" ht="47.25">
      <c r="A125" s="85">
        <f>IF(C125="","",1+MAX($A$6:A124))</f>
        <v>104</v>
      </c>
      <c r="B125" s="86"/>
      <c r="C125" s="23">
        <v>71</v>
      </c>
      <c r="D125" s="24" t="s">
        <v>188</v>
      </c>
      <c r="E125" s="12"/>
      <c r="F125" s="26"/>
      <c r="G125" s="12"/>
      <c r="H125" s="12"/>
    </row>
    <row r="126" spans="1:8" ht="31.5">
      <c r="A126" s="85">
        <f>IF(C126="","",1+MAX($A$6:A125))</f>
        <v>105</v>
      </c>
      <c r="B126" s="86"/>
      <c r="C126" s="23">
        <v>72</v>
      </c>
      <c r="D126" s="24" t="s">
        <v>189</v>
      </c>
      <c r="E126" s="12"/>
      <c r="F126" s="26"/>
      <c r="G126" s="12"/>
      <c r="H126" s="12"/>
    </row>
    <row r="127" spans="1:8" ht="47.25">
      <c r="A127" s="85">
        <f>IF(C127="","",1+MAX($A$6:A126))</f>
        <v>106</v>
      </c>
      <c r="B127" s="86"/>
      <c r="C127" s="23">
        <v>76</v>
      </c>
      <c r="D127" s="24" t="s">
        <v>175</v>
      </c>
      <c r="E127" s="12"/>
      <c r="F127" s="26"/>
      <c r="G127" s="12"/>
      <c r="H127" s="12"/>
    </row>
    <row r="128" spans="1:8" ht="63">
      <c r="A128" s="85">
        <f>IF(C128="","",1+MAX($A$6:A127))</f>
        <v>107</v>
      </c>
      <c r="B128" s="86"/>
      <c r="C128" s="23">
        <v>77</v>
      </c>
      <c r="D128" s="24" t="s">
        <v>176</v>
      </c>
      <c r="E128" s="12"/>
      <c r="F128" s="26"/>
      <c r="G128" s="12"/>
      <c r="H128" s="12"/>
    </row>
    <row r="129" spans="1:8" ht="31.5">
      <c r="A129" s="85">
        <f>IF(C129="","",1+MAX($A$6:A128))</f>
        <v>108</v>
      </c>
      <c r="B129" s="86"/>
      <c r="C129" s="23">
        <v>78</v>
      </c>
      <c r="D129" s="24" t="s">
        <v>177</v>
      </c>
      <c r="E129" s="12"/>
      <c r="F129" s="26"/>
      <c r="G129" s="12"/>
      <c r="H129" s="12"/>
    </row>
    <row r="130" spans="1:8" ht="31.5">
      <c r="A130" s="85">
        <f>IF(C130="","",1+MAX($A$6:A129))</f>
        <v>109</v>
      </c>
      <c r="B130" s="86"/>
      <c r="C130" s="23">
        <v>80</v>
      </c>
      <c r="D130" s="24" t="s">
        <v>192</v>
      </c>
      <c r="E130" s="12"/>
      <c r="F130" s="26"/>
      <c r="G130" s="12"/>
      <c r="H130" s="12"/>
    </row>
    <row r="131" spans="1:8" ht="47.25">
      <c r="A131" s="85">
        <f>IF(C131="","",1+MAX($A$6:A130))</f>
        <v>110</v>
      </c>
      <c r="B131" s="86"/>
      <c r="C131" s="23">
        <v>81</v>
      </c>
      <c r="D131" s="24" t="s">
        <v>179</v>
      </c>
      <c r="E131" s="12"/>
      <c r="F131" s="26"/>
      <c r="G131" s="12"/>
      <c r="H131" s="12"/>
    </row>
    <row r="132" spans="1:8" ht="47.25">
      <c r="A132" s="85">
        <f>IF(C132="","",1+MAX($A$6:A131))</f>
        <v>111</v>
      </c>
      <c r="B132" s="86"/>
      <c r="C132" s="23">
        <v>141</v>
      </c>
      <c r="D132" s="24" t="s">
        <v>262</v>
      </c>
      <c r="E132" s="12"/>
      <c r="F132" s="26"/>
      <c r="G132" s="12"/>
      <c r="H132" s="12"/>
    </row>
    <row r="133" spans="1:8" ht="47.25">
      <c r="A133" s="85">
        <f>IF(C133="","",1+MAX($A$6:A132))</f>
        <v>112</v>
      </c>
      <c r="B133" s="86"/>
      <c r="C133" s="23">
        <v>144</v>
      </c>
      <c r="D133" s="24" t="s">
        <v>267</v>
      </c>
      <c r="E133" s="12"/>
      <c r="F133" s="26"/>
      <c r="G133" s="12"/>
      <c r="H133" s="12"/>
    </row>
    <row r="134" spans="1:8" ht="31.5">
      <c r="A134" s="85">
        <f>IF(C134="","",1+MAX($A$6:A133))</f>
        <v>113</v>
      </c>
      <c r="B134" s="86"/>
      <c r="C134" s="23">
        <v>145</v>
      </c>
      <c r="D134" s="24" t="s">
        <v>268</v>
      </c>
      <c r="E134" s="12"/>
      <c r="F134" s="26"/>
      <c r="G134" s="12"/>
      <c r="H134" s="12"/>
    </row>
    <row r="135" spans="1:8" ht="47.25">
      <c r="A135" s="85">
        <f>IF(C135="","",1+MAX($A$6:A134))</f>
        <v>114</v>
      </c>
      <c r="B135" s="86"/>
      <c r="C135" s="23">
        <v>146</v>
      </c>
      <c r="D135" s="24" t="s">
        <v>269</v>
      </c>
      <c r="E135" s="12"/>
      <c r="F135" s="26"/>
      <c r="G135" s="12"/>
      <c r="H135" s="12"/>
    </row>
    <row r="136" spans="1:8" ht="15.75">
      <c r="A136" s="85">
        <f>IF(C136="","",1+MAX($A$6:A135))</f>
        <v>115</v>
      </c>
      <c r="B136" s="86"/>
      <c r="C136" s="23">
        <v>148</v>
      </c>
      <c r="D136" s="24" t="s">
        <v>271</v>
      </c>
      <c r="E136" s="12"/>
      <c r="F136" s="26"/>
      <c r="G136" s="12"/>
      <c r="H136" s="12"/>
    </row>
    <row r="137" spans="1:8" ht="31.5">
      <c r="A137" s="85">
        <f>IF(C137="","",1+MAX($A$6:A136))</f>
        <v>116</v>
      </c>
      <c r="B137" s="86"/>
      <c r="C137" s="23">
        <v>149</v>
      </c>
      <c r="D137" s="24" t="s">
        <v>272</v>
      </c>
      <c r="E137" s="12"/>
      <c r="F137" s="26"/>
      <c r="G137" s="12"/>
      <c r="H137" s="12"/>
    </row>
    <row r="138" spans="1:8" ht="31.5">
      <c r="A138" s="85">
        <f>IF(C138="","",1+MAX($A$6:A137))</f>
        <v>117</v>
      </c>
      <c r="B138" s="86"/>
      <c r="C138" s="23">
        <v>152</v>
      </c>
      <c r="D138" s="24" t="s">
        <v>275</v>
      </c>
      <c r="E138" s="12"/>
      <c r="F138" s="26"/>
      <c r="G138" s="12"/>
      <c r="H138" s="12"/>
    </row>
    <row r="139" spans="1:8" ht="15.75">
      <c r="A139" s="85">
        <f>IF(C139="","",1+MAX($A$6:A138))</f>
        <v>118</v>
      </c>
      <c r="B139" s="86"/>
      <c r="C139" s="23">
        <v>153</v>
      </c>
      <c r="D139" s="24" t="s">
        <v>276</v>
      </c>
      <c r="E139" s="12"/>
      <c r="F139" s="26"/>
      <c r="G139" s="12"/>
      <c r="H139" s="12"/>
    </row>
    <row r="140" spans="1:8" ht="31.5">
      <c r="A140" s="85">
        <f>IF(C140="","",1+MAX($A$6:A139))</f>
        <v>119</v>
      </c>
      <c r="B140" s="86"/>
      <c r="C140" s="23">
        <v>154</v>
      </c>
      <c r="D140" s="24" t="s">
        <v>277</v>
      </c>
      <c r="E140" s="12"/>
      <c r="F140" s="26"/>
      <c r="G140" s="12"/>
      <c r="H140" s="12"/>
    </row>
    <row r="141" spans="1:8" ht="21" customHeight="1">
      <c r="A141" s="85">
        <f>IF(C141="","",1+MAX($A$6:A140))</f>
        <v>120</v>
      </c>
      <c r="B141" s="86"/>
      <c r="C141" s="23">
        <v>155</v>
      </c>
      <c r="D141" s="24" t="s">
        <v>278</v>
      </c>
      <c r="E141" s="12"/>
      <c r="F141" s="26"/>
      <c r="G141" s="12"/>
      <c r="H141" s="12"/>
    </row>
    <row r="142" spans="1:8" ht="31.5">
      <c r="A142" s="85">
        <f>IF(C142="","",1+MAX($A$6:A141))</f>
        <v>121</v>
      </c>
      <c r="B142" s="86"/>
      <c r="C142" s="23">
        <v>166</v>
      </c>
      <c r="D142" s="24" t="s">
        <v>289</v>
      </c>
      <c r="E142" s="12"/>
      <c r="F142" s="26"/>
      <c r="G142" s="12"/>
      <c r="H142" s="12"/>
    </row>
    <row r="143" spans="1:8" ht="63">
      <c r="A143" s="85">
        <f>IF(C143="","",1+MAX($A$6:A142))</f>
        <v>122</v>
      </c>
      <c r="B143" s="86"/>
      <c r="C143" s="23">
        <v>167</v>
      </c>
      <c r="D143" s="24" t="s">
        <v>290</v>
      </c>
      <c r="E143" s="12"/>
      <c r="F143" s="26"/>
      <c r="G143" s="12"/>
      <c r="H143" s="12"/>
    </row>
    <row r="144" spans="1:8" ht="31.5">
      <c r="A144" s="85">
        <f>IF(C144="","",1+MAX($A$6:A143))</f>
        <v>123</v>
      </c>
      <c r="B144" s="86"/>
      <c r="C144" s="23">
        <v>168</v>
      </c>
      <c r="D144" s="24" t="s">
        <v>292</v>
      </c>
      <c r="E144" s="12"/>
      <c r="F144" s="26"/>
      <c r="G144" s="12"/>
      <c r="H144" s="12"/>
    </row>
    <row r="145" spans="1:8" ht="63">
      <c r="A145" s="85">
        <f>IF(C145="","",1+MAX($A$6:A144))</f>
        <v>124</v>
      </c>
      <c r="B145" s="86"/>
      <c r="C145" s="23">
        <v>193</v>
      </c>
      <c r="D145" s="24" t="s">
        <v>356</v>
      </c>
      <c r="E145" s="12"/>
      <c r="F145" s="26"/>
      <c r="G145" s="12"/>
      <c r="H145" s="12"/>
    </row>
    <row r="146" spans="1:8" ht="47.25">
      <c r="A146" s="85">
        <f>IF(C146="","",1+MAX($A$6:A145))</f>
        <v>125</v>
      </c>
      <c r="B146" s="86"/>
      <c r="C146" s="23">
        <v>215</v>
      </c>
      <c r="D146" s="24" t="s">
        <v>379</v>
      </c>
      <c r="E146" s="12"/>
      <c r="F146" s="26"/>
      <c r="G146" s="12"/>
      <c r="H146" s="12"/>
    </row>
    <row r="147" spans="1:8" ht="47.25">
      <c r="A147" s="85">
        <f>IF(C147="","",1+MAX($A$6:A146))</f>
        <v>126</v>
      </c>
      <c r="B147" s="86"/>
      <c r="C147" s="23">
        <v>216</v>
      </c>
      <c r="D147" s="24" t="s">
        <v>380</v>
      </c>
      <c r="E147" s="12"/>
      <c r="F147" s="26"/>
      <c r="G147" s="12"/>
      <c r="H147" s="12"/>
    </row>
    <row r="148" spans="1:8" ht="63">
      <c r="A148" s="85">
        <f>IF(C148="","",1+MAX($A$6:A147))</f>
        <v>127</v>
      </c>
      <c r="B148" s="86"/>
      <c r="C148" s="23">
        <v>222</v>
      </c>
      <c r="D148" s="24" t="s">
        <v>386</v>
      </c>
      <c r="E148" s="12"/>
      <c r="F148" s="26"/>
      <c r="G148" s="12"/>
      <c r="H148" s="12"/>
    </row>
    <row r="149" spans="1:8" ht="20.25" customHeight="1">
      <c r="A149" s="85">
        <f>IF(C149="","",1+MAX($A$6:A148))</f>
      </c>
      <c r="B149" s="31" t="s">
        <v>329</v>
      </c>
      <c r="C149" s="31"/>
      <c r="D149" s="32"/>
      <c r="E149" s="33"/>
      <c r="F149" s="34"/>
      <c r="G149" s="33"/>
      <c r="H149" s="33"/>
    </row>
    <row r="150" spans="1:8" ht="31.5">
      <c r="A150" s="85">
        <f>IF(C150="","",1+MAX($A$6:A149))</f>
        <v>128</v>
      </c>
      <c r="B150" s="86"/>
      <c r="C150" s="23">
        <v>175</v>
      </c>
      <c r="D150" s="24" t="s">
        <v>328</v>
      </c>
      <c r="E150" s="12"/>
      <c r="F150" s="26"/>
      <c r="G150" s="12"/>
      <c r="H150" s="12"/>
    </row>
    <row r="151" spans="1:8" ht="21.75" customHeight="1">
      <c r="A151" s="85">
        <f>IF(C151="","",1+MAX($A$6:A150))</f>
      </c>
      <c r="B151" s="31" t="s">
        <v>323</v>
      </c>
      <c r="C151" s="31"/>
      <c r="D151" s="32"/>
      <c r="E151" s="33"/>
      <c r="F151" s="34"/>
      <c r="G151" s="33"/>
      <c r="H151" s="33"/>
    </row>
    <row r="152" spans="1:8" ht="31.5">
      <c r="A152" s="85">
        <f>IF(C152="","",1+MAX($A$6:A151))</f>
        <v>129</v>
      </c>
      <c r="B152" s="86"/>
      <c r="C152" s="23">
        <v>171</v>
      </c>
      <c r="D152" s="24" t="s">
        <v>322</v>
      </c>
      <c r="E152" s="12"/>
      <c r="F152" s="26"/>
      <c r="G152" s="12"/>
      <c r="H152" s="12"/>
    </row>
    <row r="153" spans="1:8" ht="22.5" customHeight="1">
      <c r="A153" s="85">
        <f>IF(C153="","",1+MAX($A$6:A152))</f>
      </c>
      <c r="B153" s="31" t="s">
        <v>40</v>
      </c>
      <c r="C153" s="31"/>
      <c r="D153" s="32"/>
      <c r="E153" s="33"/>
      <c r="F153" s="34"/>
      <c r="G153" s="33"/>
      <c r="H153" s="33"/>
    </row>
    <row r="154" spans="1:8" ht="39.75" customHeight="1">
      <c r="A154" s="85">
        <f>IF(C154="","",1+MAX($A$6:A153))</f>
        <v>130</v>
      </c>
      <c r="B154" s="86"/>
      <c r="C154" s="23">
        <v>9</v>
      </c>
      <c r="D154" s="24" t="s">
        <v>39</v>
      </c>
      <c r="E154" s="12"/>
      <c r="F154" s="26"/>
      <c r="G154" s="12"/>
      <c r="H154" s="12"/>
    </row>
    <row r="155" spans="1:8" ht="31.5">
      <c r="A155" s="85">
        <f>IF(C155="","",1+MAX($A$6:A154))</f>
        <v>131</v>
      </c>
      <c r="B155" s="86"/>
      <c r="C155" s="23">
        <v>25</v>
      </c>
      <c r="D155" s="24" t="s">
        <v>73</v>
      </c>
      <c r="E155" s="12"/>
      <c r="F155" s="26"/>
      <c r="G155" s="24" t="s">
        <v>0</v>
      </c>
      <c r="H155" s="12"/>
    </row>
    <row r="156" spans="1:8" ht="31.5">
      <c r="A156" s="85">
        <f>IF(C156="","",1+MAX($A$6:A155))</f>
        <v>132</v>
      </c>
      <c r="B156" s="86"/>
      <c r="C156" s="23">
        <v>35</v>
      </c>
      <c r="D156" s="24" t="s">
        <v>89</v>
      </c>
      <c r="E156" s="12"/>
      <c r="F156" s="26"/>
      <c r="G156" s="12"/>
      <c r="H156" s="12"/>
    </row>
    <row r="157" spans="1:8" ht="31.5">
      <c r="A157" s="85">
        <f>IF(C157="","",1+MAX($A$6:A156))</f>
        <v>133</v>
      </c>
      <c r="B157" s="86"/>
      <c r="C157" s="23">
        <v>36</v>
      </c>
      <c r="D157" s="24" t="s">
        <v>90</v>
      </c>
      <c r="E157" s="12"/>
      <c r="F157" s="26"/>
      <c r="G157" s="12"/>
      <c r="H157" s="12"/>
    </row>
    <row r="158" spans="1:8" ht="19.5" customHeight="1">
      <c r="A158" s="85">
        <f>IF(C158="","",1+MAX($A$6:A157))</f>
        <v>134</v>
      </c>
      <c r="B158" s="86"/>
      <c r="C158" s="23">
        <v>183</v>
      </c>
      <c r="D158" s="24" t="s">
        <v>345</v>
      </c>
      <c r="E158" s="12"/>
      <c r="F158" s="26"/>
      <c r="G158" s="12"/>
      <c r="H158" s="12"/>
    </row>
    <row r="159" spans="1:8" ht="78.75">
      <c r="A159" s="85">
        <f>IF(C159="","",1+MAX($A$6:A158))</f>
        <v>135</v>
      </c>
      <c r="B159" s="86"/>
      <c r="C159" s="23">
        <v>185</v>
      </c>
      <c r="D159" s="24" t="s">
        <v>347</v>
      </c>
      <c r="E159" s="12"/>
      <c r="F159" s="26"/>
      <c r="G159" s="12"/>
      <c r="H159" s="12"/>
    </row>
    <row r="160" spans="1:8" ht="63">
      <c r="A160" s="85">
        <f>IF(C160="","",1+MAX($A$6:A159))</f>
        <v>136</v>
      </c>
      <c r="B160" s="86"/>
      <c r="C160" s="23">
        <v>188</v>
      </c>
      <c r="D160" s="24" t="s">
        <v>350</v>
      </c>
      <c r="E160" s="12"/>
      <c r="F160" s="26"/>
      <c r="G160" s="12"/>
      <c r="H160" s="12"/>
    </row>
    <row r="161" spans="1:8" ht="47.25">
      <c r="A161" s="85">
        <f>IF(C161="","",1+MAX($A$6:A160))</f>
        <v>137</v>
      </c>
      <c r="B161" s="86"/>
      <c r="C161" s="23">
        <v>192</v>
      </c>
      <c r="D161" s="24" t="s">
        <v>355</v>
      </c>
      <c r="E161" s="12"/>
      <c r="F161" s="26"/>
      <c r="G161" s="12"/>
      <c r="H161" s="12"/>
    </row>
    <row r="162" spans="1:8" ht="31.5">
      <c r="A162" s="85">
        <f>IF(C162="","",1+MAX($A$6:A161))</f>
        <v>138</v>
      </c>
      <c r="B162" s="86"/>
      <c r="C162" s="23">
        <v>197</v>
      </c>
      <c r="D162" s="24" t="s">
        <v>361</v>
      </c>
      <c r="E162" s="12"/>
      <c r="F162" s="26"/>
      <c r="G162" s="12"/>
      <c r="H162" s="12"/>
    </row>
    <row r="163" spans="1:8" ht="19.5" customHeight="1">
      <c r="A163" s="85">
        <f>IF(C163="","",1+MAX($A$6:A162))</f>
        <v>139</v>
      </c>
      <c r="B163" s="86"/>
      <c r="C163" s="23">
        <v>210</v>
      </c>
      <c r="D163" s="24" t="s">
        <v>374</v>
      </c>
      <c r="E163" s="12"/>
      <c r="F163" s="26"/>
      <c r="G163" s="12"/>
      <c r="H163" s="12"/>
    </row>
    <row r="164" spans="1:8" ht="47.25">
      <c r="A164" s="85">
        <f>IF(C164="","",1+MAX($A$6:A163))</f>
        <v>140</v>
      </c>
      <c r="B164" s="86"/>
      <c r="C164" s="23">
        <v>211</v>
      </c>
      <c r="D164" s="24" t="s">
        <v>375</v>
      </c>
      <c r="E164" s="12"/>
      <c r="F164" s="26"/>
      <c r="G164" s="12"/>
      <c r="H164" s="12"/>
    </row>
    <row r="165" spans="1:8" ht="21" customHeight="1">
      <c r="A165" s="85">
        <f>IF(C165="","",1+MAX($A$6:A164))</f>
      </c>
      <c r="B165" s="31" t="s">
        <v>92</v>
      </c>
      <c r="C165" s="31"/>
      <c r="D165" s="32"/>
      <c r="E165" s="33"/>
      <c r="F165" s="34"/>
      <c r="G165" s="33"/>
      <c r="H165" s="33"/>
    </row>
    <row r="166" spans="1:8" ht="31.5">
      <c r="A166" s="85">
        <f>IF(C166="","",1+MAX($A$6:A165))</f>
        <v>141</v>
      </c>
      <c r="B166" s="86"/>
      <c r="C166" s="23">
        <v>37</v>
      </c>
      <c r="D166" s="24" t="s">
        <v>91</v>
      </c>
      <c r="E166" s="77"/>
      <c r="F166" s="24" t="s">
        <v>470</v>
      </c>
      <c r="G166" s="78" t="s">
        <v>448</v>
      </c>
      <c r="H166" s="12"/>
    </row>
    <row r="167" spans="1:8" ht="94.5">
      <c r="A167" s="85">
        <f>IF(C167="","",1+MAX($A$6:A166))</f>
        <v>142</v>
      </c>
      <c r="B167" s="86"/>
      <c r="C167" s="23">
        <v>38</v>
      </c>
      <c r="D167" s="24" t="s">
        <v>93</v>
      </c>
      <c r="E167" s="77"/>
      <c r="F167" s="24" t="s">
        <v>470</v>
      </c>
      <c r="G167" s="78" t="s">
        <v>448</v>
      </c>
      <c r="H167" s="12"/>
    </row>
    <row r="168" spans="1:8" ht="31.5">
      <c r="A168" s="85">
        <f>IF(C168="","",1+MAX($A$6:A167))</f>
        <v>143</v>
      </c>
      <c r="B168" s="86"/>
      <c r="C168" s="23">
        <v>50</v>
      </c>
      <c r="D168" s="24" t="s">
        <v>138</v>
      </c>
      <c r="E168" s="77"/>
      <c r="F168" s="24" t="s">
        <v>418</v>
      </c>
      <c r="G168" s="78" t="s">
        <v>450</v>
      </c>
      <c r="H168" s="12"/>
    </row>
    <row r="169" spans="1:8" ht="63">
      <c r="A169" s="85">
        <f>IF(C169="","",1+MAX($A$6:A168))</f>
        <v>144</v>
      </c>
      <c r="B169" s="86"/>
      <c r="C169" s="23">
        <v>51</v>
      </c>
      <c r="D169" s="24" t="s">
        <v>140</v>
      </c>
      <c r="E169" s="77"/>
      <c r="F169" s="24" t="s">
        <v>470</v>
      </c>
      <c r="G169" s="70" t="s">
        <v>37</v>
      </c>
      <c r="H169" s="12"/>
    </row>
    <row r="170" spans="1:8" ht="31.5">
      <c r="A170" s="85">
        <f>IF(C170="","",1+MAX($A$6:A169))</f>
        <v>145</v>
      </c>
      <c r="B170" s="86"/>
      <c r="C170" s="23">
        <v>52</v>
      </c>
      <c r="D170" s="24" t="s">
        <v>141</v>
      </c>
      <c r="E170" s="77"/>
      <c r="F170" s="24" t="s">
        <v>416</v>
      </c>
      <c r="G170" s="78" t="s">
        <v>449</v>
      </c>
      <c r="H170" s="12"/>
    </row>
    <row r="171" spans="1:8" ht="94.5">
      <c r="A171" s="85">
        <f>IF(C171="","",1+MAX($A$6:A170))</f>
        <v>146</v>
      </c>
      <c r="B171" s="86"/>
      <c r="C171" s="23">
        <v>96</v>
      </c>
      <c r="D171" s="24" t="s">
        <v>212</v>
      </c>
      <c r="E171" s="77"/>
      <c r="F171" s="24" t="s">
        <v>419</v>
      </c>
      <c r="G171" s="70"/>
      <c r="H171" s="12"/>
    </row>
    <row r="172" spans="1:8" ht="31.5">
      <c r="A172" s="85">
        <f>IF(C172="","",1+MAX($A$6:A171))</f>
        <v>147</v>
      </c>
      <c r="B172" s="86"/>
      <c r="C172" s="23">
        <v>99</v>
      </c>
      <c r="D172" s="24" t="s">
        <v>215</v>
      </c>
      <c r="E172" s="77"/>
      <c r="F172" s="24" t="s">
        <v>420</v>
      </c>
      <c r="G172" s="70" t="s">
        <v>37</v>
      </c>
      <c r="H172" s="12"/>
    </row>
    <row r="173" spans="1:8" ht="47.25">
      <c r="A173" s="85">
        <f>IF(C173="","",1+MAX($A$6:A172))</f>
        <v>148</v>
      </c>
      <c r="B173" s="86"/>
      <c r="C173" s="23">
        <v>208</v>
      </c>
      <c r="D173" s="24" t="s">
        <v>372</v>
      </c>
      <c r="E173" s="77"/>
      <c r="F173" s="24" t="s">
        <v>417</v>
      </c>
      <c r="G173" s="70" t="s">
        <v>62</v>
      </c>
      <c r="H173" s="12"/>
    </row>
    <row r="174" spans="1:8" ht="31.5">
      <c r="A174" s="85">
        <f>IF(C174="","",1+MAX($A$6:A173))</f>
        <v>149</v>
      </c>
      <c r="B174" s="86"/>
      <c r="C174" s="23">
        <v>220</v>
      </c>
      <c r="D174" s="24" t="s">
        <v>384</v>
      </c>
      <c r="E174" s="79"/>
      <c r="F174" s="24" t="s">
        <v>470</v>
      </c>
      <c r="G174" s="78" t="s">
        <v>448</v>
      </c>
      <c r="H174" s="12"/>
    </row>
    <row r="175" spans="1:8" ht="47.25">
      <c r="A175" s="85">
        <f>IF(C175="","",1+MAX($A$6:A174))</f>
        <v>150</v>
      </c>
      <c r="B175" s="86"/>
      <c r="C175" s="23">
        <v>221</v>
      </c>
      <c r="D175" s="24" t="s">
        <v>385</v>
      </c>
      <c r="E175" s="77"/>
      <c r="F175" s="24" t="s">
        <v>470</v>
      </c>
      <c r="G175" s="78" t="s">
        <v>448</v>
      </c>
      <c r="H175" s="12"/>
    </row>
    <row r="176" spans="1:8" ht="47.25">
      <c r="A176" s="85">
        <f>IF(C176="","",1+MAX($A$6:A175))</f>
        <v>151</v>
      </c>
      <c r="B176" s="86"/>
      <c r="C176" s="23" t="s">
        <v>532</v>
      </c>
      <c r="D176" s="24" t="s">
        <v>525</v>
      </c>
      <c r="E176" s="24" t="s">
        <v>527</v>
      </c>
      <c r="F176" s="24"/>
      <c r="G176" s="78"/>
      <c r="H176" s="12"/>
    </row>
    <row r="177" spans="1:8" ht="63">
      <c r="A177" s="85">
        <f>IF(C177="","",1+MAX($A$6:A176))</f>
        <v>152</v>
      </c>
      <c r="B177" s="86"/>
      <c r="C177" s="23" t="s">
        <v>532</v>
      </c>
      <c r="D177" s="24" t="s">
        <v>526</v>
      </c>
      <c r="E177" s="24" t="s">
        <v>528</v>
      </c>
      <c r="F177" s="24"/>
      <c r="G177" s="78"/>
      <c r="H177" s="12"/>
    </row>
    <row r="178" spans="1:8" ht="63">
      <c r="A178" s="85">
        <f>IF(C178="","",1+MAX($A$6:A177))</f>
        <v>153</v>
      </c>
      <c r="B178" s="86"/>
      <c r="C178" s="23" t="s">
        <v>532</v>
      </c>
      <c r="D178" s="24" t="s">
        <v>531</v>
      </c>
      <c r="E178" s="24" t="s">
        <v>529</v>
      </c>
      <c r="F178" s="24"/>
      <c r="G178" s="78"/>
      <c r="H178" s="12"/>
    </row>
    <row r="179" spans="1:8" ht="18" customHeight="1">
      <c r="A179" s="85">
        <f>IF(C179="","",1+MAX($A$6:A178))</f>
      </c>
      <c r="B179" s="31" t="s">
        <v>150</v>
      </c>
      <c r="C179" s="31"/>
      <c r="D179" s="82"/>
      <c r="E179" s="33"/>
      <c r="F179" s="34"/>
      <c r="G179" s="33"/>
      <c r="H179" s="33"/>
    </row>
    <row r="180" spans="1:8" ht="78.75">
      <c r="A180" s="85">
        <f>IF(C180="","",1+MAX($A$6:A179))</f>
        <v>154</v>
      </c>
      <c r="B180" s="86"/>
      <c r="C180" s="23">
        <v>56</v>
      </c>
      <c r="D180" s="24" t="s">
        <v>149</v>
      </c>
      <c r="E180" s="12"/>
      <c r="F180" s="26"/>
      <c r="G180" s="12"/>
      <c r="H180" s="12"/>
    </row>
    <row r="181" spans="1:8" ht="63">
      <c r="A181" s="85">
        <f>IF(C181="","",1+MAX($A$6:A180))</f>
        <v>155</v>
      </c>
      <c r="B181" s="86"/>
      <c r="C181" s="23">
        <v>59</v>
      </c>
      <c r="D181" s="24" t="s">
        <v>186</v>
      </c>
      <c r="E181" s="12"/>
      <c r="F181" s="26"/>
      <c r="G181" s="12"/>
      <c r="H181" s="12"/>
    </row>
    <row r="182" spans="1:8" ht="47.25">
      <c r="A182" s="85">
        <f>IF(C182="","",1+MAX($A$6:A181))</f>
        <v>156</v>
      </c>
      <c r="B182" s="86"/>
      <c r="C182" s="23">
        <v>126</v>
      </c>
      <c r="D182" s="24" t="s">
        <v>245</v>
      </c>
      <c r="E182" s="12"/>
      <c r="F182" s="26"/>
      <c r="G182" s="12"/>
      <c r="H182" s="12"/>
    </row>
    <row r="183" spans="1:8" ht="31.5">
      <c r="A183" s="85">
        <f>IF(C183="","",1+MAX($A$6:A182))</f>
        <v>157</v>
      </c>
      <c r="B183" s="86"/>
      <c r="C183" s="23">
        <v>127</v>
      </c>
      <c r="D183" s="24" t="s">
        <v>246</v>
      </c>
      <c r="E183" s="12"/>
      <c r="F183" s="26"/>
      <c r="G183" s="12"/>
      <c r="H183" s="12"/>
    </row>
    <row r="184" spans="1:8" ht="31.5">
      <c r="A184" s="85">
        <f>IF(C184="","",1+MAX($A$6:A183))</f>
        <v>158</v>
      </c>
      <c r="B184" s="86"/>
      <c r="C184" s="23">
        <v>134</v>
      </c>
      <c r="D184" s="24" t="s">
        <v>255</v>
      </c>
      <c r="E184" s="12"/>
      <c r="F184" s="26"/>
      <c r="G184" s="12"/>
      <c r="H184" s="12"/>
    </row>
    <row r="185" spans="1:8" ht="31.5">
      <c r="A185" s="85">
        <f>IF(C185="","",1+MAX($A$6:A184))</f>
        <v>159</v>
      </c>
      <c r="B185" s="86"/>
      <c r="C185" s="23">
        <v>135</v>
      </c>
      <c r="D185" s="24" t="s">
        <v>256</v>
      </c>
      <c r="E185" s="12"/>
      <c r="F185" s="26"/>
      <c r="G185" s="12"/>
      <c r="H185" s="12"/>
    </row>
    <row r="186" spans="1:8" ht="15.75">
      <c r="A186" s="85">
        <f>IF(C186="","",1+MAX($A$6:A185))</f>
        <v>160</v>
      </c>
      <c r="B186" s="86"/>
      <c r="C186" s="23">
        <v>138</v>
      </c>
      <c r="D186" s="24" t="s">
        <v>259</v>
      </c>
      <c r="E186" s="12"/>
      <c r="F186" s="26"/>
      <c r="G186" s="12"/>
      <c r="H186" s="12"/>
    </row>
    <row r="187" spans="1:8" ht="47.25">
      <c r="A187" s="85">
        <f>IF(C187="","",1+MAX($A$6:A186))</f>
        <v>161</v>
      </c>
      <c r="B187" s="86"/>
      <c r="C187" s="23">
        <v>139</v>
      </c>
      <c r="D187" s="24" t="s">
        <v>260</v>
      </c>
      <c r="E187" s="12"/>
      <c r="F187" s="26"/>
      <c r="G187" s="12"/>
      <c r="H187" s="12"/>
    </row>
    <row r="188" spans="1:8" ht="20.25" customHeight="1">
      <c r="A188" s="85">
        <f>IF(C188="","",1+MAX($A$6:A187))</f>
      </c>
      <c r="B188" s="31" t="s">
        <v>65</v>
      </c>
      <c r="C188" s="31"/>
      <c r="D188" s="32"/>
      <c r="E188" s="33"/>
      <c r="F188" s="34"/>
      <c r="G188" s="33"/>
      <c r="H188" s="33"/>
    </row>
    <row r="189" spans="1:8" ht="31.5">
      <c r="A189" s="85">
        <f>IF(C189="","",1+MAX($A$6:A188))</f>
        <v>162</v>
      </c>
      <c r="B189" s="86"/>
      <c r="C189" s="23">
        <v>22</v>
      </c>
      <c r="D189" s="24" t="s">
        <v>64</v>
      </c>
      <c r="E189" s="12"/>
      <c r="F189" s="26"/>
      <c r="G189" s="12"/>
      <c r="H189" s="12"/>
    </row>
    <row r="190" spans="1:8" ht="126">
      <c r="A190" s="85">
        <f>IF(C190="","",1+MAX($A$6:A189))</f>
        <v>163</v>
      </c>
      <c r="B190" s="86"/>
      <c r="C190" s="23">
        <v>24</v>
      </c>
      <c r="D190" s="24" t="s">
        <v>71</v>
      </c>
      <c r="E190" s="12"/>
      <c r="F190" s="26"/>
      <c r="G190" s="12"/>
      <c r="H190" s="12"/>
    </row>
    <row r="191" spans="1:8" ht="31.5">
      <c r="A191" s="85">
        <f>IF(C191="","",1+MAX($A$6:A190))</f>
        <v>164</v>
      </c>
      <c r="B191" s="86"/>
      <c r="C191" s="23">
        <v>73</v>
      </c>
      <c r="D191" s="24" t="s">
        <v>173</v>
      </c>
      <c r="E191" s="12"/>
      <c r="F191" s="26"/>
      <c r="G191" s="12"/>
      <c r="H191" s="12"/>
    </row>
    <row r="192" spans="1:8" ht="31.5">
      <c r="A192" s="85">
        <f>IF(C192="","",1+MAX($A$6:A191))</f>
        <v>165</v>
      </c>
      <c r="B192" s="86"/>
      <c r="C192" s="23">
        <v>74</v>
      </c>
      <c r="D192" s="24" t="s">
        <v>174</v>
      </c>
      <c r="E192" s="12"/>
      <c r="F192" s="26"/>
      <c r="G192" s="12"/>
      <c r="H192" s="12"/>
    </row>
    <row r="193" spans="1:8" ht="63">
      <c r="A193" s="85">
        <f>IF(C193="","",1+MAX($A$6:A192))</f>
        <v>166</v>
      </c>
      <c r="B193" s="86"/>
      <c r="C193" s="23">
        <v>142</v>
      </c>
      <c r="D193" s="24" t="s">
        <v>263</v>
      </c>
      <c r="E193" s="12"/>
      <c r="F193" s="26"/>
      <c r="G193" s="12"/>
      <c r="H193" s="12"/>
    </row>
    <row r="194" spans="1:8" ht="47.25">
      <c r="A194" s="85">
        <f>IF(C194="","",1+MAX($A$6:A193))</f>
        <v>167</v>
      </c>
      <c r="B194" s="86"/>
      <c r="C194" s="23">
        <v>147</v>
      </c>
      <c r="D194" s="24" t="s">
        <v>270</v>
      </c>
      <c r="E194" s="12"/>
      <c r="F194" s="26"/>
      <c r="G194" s="12"/>
      <c r="H194" s="12"/>
    </row>
    <row r="195" spans="1:8" ht="63">
      <c r="A195" s="85">
        <f>IF(C195="","",1+MAX($A$6:A194))</f>
        <v>168</v>
      </c>
      <c r="B195" s="86"/>
      <c r="C195" s="23">
        <v>150</v>
      </c>
      <c r="D195" s="24" t="s">
        <v>273</v>
      </c>
      <c r="E195" s="12"/>
      <c r="F195" s="26"/>
      <c r="G195" s="12"/>
      <c r="H195" s="12"/>
    </row>
    <row r="196" spans="1:8" ht="21" customHeight="1">
      <c r="A196" s="85">
        <f>IF(C196="","",1+MAX($A$6:A195))</f>
        <v>169</v>
      </c>
      <c r="B196" s="86"/>
      <c r="C196" s="23">
        <v>151</v>
      </c>
      <c r="D196" s="24" t="s">
        <v>274</v>
      </c>
      <c r="E196" s="12"/>
      <c r="F196" s="26"/>
      <c r="G196" s="12"/>
      <c r="H196" s="12"/>
    </row>
    <row r="197" spans="1:8" ht="47.25">
      <c r="A197" s="85">
        <f>IF(C197="","",1+MAX($A$6:A196))</f>
        <v>170</v>
      </c>
      <c r="B197" s="86"/>
      <c r="C197" s="23">
        <v>156</v>
      </c>
      <c r="D197" s="24" t="s">
        <v>279</v>
      </c>
      <c r="E197" s="12"/>
      <c r="F197" s="26"/>
      <c r="G197" s="12"/>
      <c r="H197" s="12"/>
    </row>
    <row r="198" spans="1:8" ht="15.75">
      <c r="A198" s="85">
        <f>IF(C198="","",1+MAX($A$6:A197))</f>
        <v>171</v>
      </c>
      <c r="B198" s="86"/>
      <c r="C198" s="23">
        <v>157</v>
      </c>
      <c r="D198" s="24" t="s">
        <v>280</v>
      </c>
      <c r="E198" s="12"/>
      <c r="F198" s="26"/>
      <c r="G198" s="12"/>
      <c r="H198" s="12"/>
    </row>
    <row r="199" spans="1:8" ht="94.5">
      <c r="A199" s="85">
        <f>IF(C199="","",1+MAX($A$6:A198))</f>
        <v>172</v>
      </c>
      <c r="B199" s="86"/>
      <c r="C199" s="23">
        <v>158</v>
      </c>
      <c r="D199" s="24" t="s">
        <v>281</v>
      </c>
      <c r="E199" s="12"/>
      <c r="F199" s="26"/>
      <c r="G199" s="12"/>
      <c r="H199" s="12"/>
    </row>
    <row r="200" spans="1:8" ht="63">
      <c r="A200" s="85">
        <f>IF(C200="","",1+MAX($A$6:A199))</f>
        <v>173</v>
      </c>
      <c r="B200" s="86"/>
      <c r="C200" s="23">
        <v>159</v>
      </c>
      <c r="D200" s="24" t="s">
        <v>282</v>
      </c>
      <c r="E200" s="12"/>
      <c r="F200" s="26"/>
      <c r="G200" s="12"/>
      <c r="H200" s="12"/>
    </row>
    <row r="201" spans="1:8" ht="78.75">
      <c r="A201" s="85">
        <f>IF(C201="","",1+MAX($A$6:A200))</f>
        <v>174</v>
      </c>
      <c r="B201" s="86"/>
      <c r="C201" s="23">
        <v>160</v>
      </c>
      <c r="D201" s="24" t="s">
        <v>283</v>
      </c>
      <c r="E201" s="12"/>
      <c r="F201" s="26"/>
      <c r="G201" s="12"/>
      <c r="H201" s="12"/>
    </row>
    <row r="202" spans="1:8" ht="15.75">
      <c r="A202" s="85">
        <f>IF(C202="","",1+MAX($A$6:A201))</f>
        <v>175</v>
      </c>
      <c r="B202" s="86"/>
      <c r="C202" s="23">
        <v>161</v>
      </c>
      <c r="D202" s="24" t="s">
        <v>284</v>
      </c>
      <c r="E202" s="12"/>
      <c r="F202" s="26"/>
      <c r="G202" s="12"/>
      <c r="H202" s="12"/>
    </row>
    <row r="203" spans="1:8" ht="31.5">
      <c r="A203" s="85">
        <f>IF(C203="","",1+MAX($A$6:A202))</f>
        <v>176</v>
      </c>
      <c r="B203" s="86"/>
      <c r="C203" s="23">
        <v>162</v>
      </c>
      <c r="D203" s="24" t="s">
        <v>285</v>
      </c>
      <c r="E203" s="12"/>
      <c r="F203" s="26"/>
      <c r="G203" s="12"/>
      <c r="H203" s="12"/>
    </row>
    <row r="204" spans="1:8" ht="15.75">
      <c r="A204" s="85">
        <f>IF(C204="","",1+MAX($A$6:A203))</f>
        <v>177</v>
      </c>
      <c r="B204" s="86"/>
      <c r="C204" s="23">
        <v>163</v>
      </c>
      <c r="D204" s="24" t="s">
        <v>286</v>
      </c>
      <c r="E204" s="12"/>
      <c r="F204" s="26"/>
      <c r="G204" s="12"/>
      <c r="H204" s="12"/>
    </row>
    <row r="205" spans="1:8" ht="31.5">
      <c r="A205" s="85">
        <f>IF(C205="","",1+MAX($A$6:A204))</f>
        <v>178</v>
      </c>
      <c r="B205" s="86"/>
      <c r="C205" s="23">
        <v>164</v>
      </c>
      <c r="D205" s="24" t="s">
        <v>287</v>
      </c>
      <c r="E205" s="12"/>
      <c r="F205" s="26"/>
      <c r="G205" s="12"/>
      <c r="H205" s="12"/>
    </row>
    <row r="206" spans="1:8" ht="15.75">
      <c r="A206" s="85">
        <f>IF(C206="","",1+MAX($A$6:A205))</f>
        <v>179</v>
      </c>
      <c r="B206" s="86"/>
      <c r="C206" s="23">
        <v>165</v>
      </c>
      <c r="D206" s="24" t="s">
        <v>288</v>
      </c>
      <c r="E206" s="12"/>
      <c r="F206" s="26"/>
      <c r="G206" s="12"/>
      <c r="H206" s="12"/>
    </row>
    <row r="207" spans="1:8" ht="63">
      <c r="A207" s="85">
        <f>IF(C207="","",1+MAX($A$6:A206))</f>
        <v>180</v>
      </c>
      <c r="B207" s="86"/>
      <c r="C207" s="23">
        <v>169</v>
      </c>
      <c r="D207" s="24" t="s">
        <v>293</v>
      </c>
      <c r="E207" s="12"/>
      <c r="F207" s="26"/>
      <c r="G207" s="12"/>
      <c r="H207" s="12"/>
    </row>
    <row r="208" spans="1:8" ht="47.25">
      <c r="A208" s="85">
        <f>IF(C208="","",1+MAX($A$6:A207))</f>
        <v>181</v>
      </c>
      <c r="B208" s="86"/>
      <c r="C208" s="23">
        <v>170</v>
      </c>
      <c r="D208" s="24" t="s">
        <v>295</v>
      </c>
      <c r="E208" s="12"/>
      <c r="F208" s="26"/>
      <c r="G208" s="12"/>
      <c r="H208" s="12"/>
    </row>
    <row r="209" spans="1:8" ht="47.25">
      <c r="A209" s="85">
        <f>IF(C209="","",1+MAX($A$6:A208))</f>
        <v>182</v>
      </c>
      <c r="B209" s="86"/>
      <c r="C209" s="23">
        <v>195</v>
      </c>
      <c r="D209" s="24" t="s">
        <v>358</v>
      </c>
      <c r="E209" s="12"/>
      <c r="F209" s="26"/>
      <c r="G209" s="12"/>
      <c r="H209" s="12"/>
    </row>
    <row r="210" spans="1:8" ht="126">
      <c r="A210" s="85">
        <f>IF(C210="","",1+MAX($A$6:A209))</f>
        <v>183</v>
      </c>
      <c r="B210" s="86"/>
      <c r="C210" s="23">
        <v>196</v>
      </c>
      <c r="D210" s="24" t="s">
        <v>359</v>
      </c>
      <c r="E210" s="12"/>
      <c r="F210" s="26"/>
      <c r="G210" s="12"/>
      <c r="H210" s="12"/>
    </row>
    <row r="211" spans="1:8" ht="94.5">
      <c r="A211" s="85">
        <f>IF(C211="","",1+MAX($A$6:A210))</f>
        <v>184</v>
      </c>
      <c r="B211" s="86"/>
      <c r="C211" s="23">
        <v>202</v>
      </c>
      <c r="D211" s="24" t="s">
        <v>366</v>
      </c>
      <c r="E211" s="12"/>
      <c r="F211" s="26"/>
      <c r="G211" s="12"/>
      <c r="H211" s="12"/>
    </row>
    <row r="212" spans="1:8" ht="31.5">
      <c r="A212" s="85">
        <f>IF(C212="","",1+MAX($A$6:A211))</f>
        <v>185</v>
      </c>
      <c r="B212" s="86"/>
      <c r="C212" s="23">
        <v>223</v>
      </c>
      <c r="D212" s="24" t="s">
        <v>388</v>
      </c>
      <c r="E212" s="12"/>
      <c r="F212" s="26"/>
      <c r="G212" s="12"/>
      <c r="H212" s="12"/>
    </row>
    <row r="213" spans="1:8" ht="21.75" customHeight="1">
      <c r="A213" s="85">
        <f>IF(C213="","",1+MAX($A$6:A212))</f>
      </c>
      <c r="B213" s="31" t="s">
        <v>159</v>
      </c>
      <c r="C213" s="31"/>
      <c r="D213" s="32"/>
      <c r="E213" s="33"/>
      <c r="F213" s="34"/>
      <c r="G213" s="33"/>
      <c r="H213" s="33"/>
    </row>
    <row r="214" spans="1:8" ht="31.5">
      <c r="A214" s="85">
        <f>IF(C214="","",1+MAX($A$6:A213))</f>
        <v>186</v>
      </c>
      <c r="B214" s="86"/>
      <c r="C214" s="23">
        <v>57</v>
      </c>
      <c r="D214" s="24" t="s">
        <v>162</v>
      </c>
      <c r="E214" s="12"/>
      <c r="F214" s="26"/>
      <c r="G214" s="12"/>
      <c r="H214" s="12"/>
    </row>
    <row r="215" spans="1:8" ht="31.5">
      <c r="A215" s="85">
        <f>IF(C215="","",1+MAX($A$6:A214))</f>
        <v>187</v>
      </c>
      <c r="B215" s="86"/>
      <c r="C215" s="23">
        <v>69</v>
      </c>
      <c r="D215" s="24" t="s">
        <v>158</v>
      </c>
      <c r="E215" s="12"/>
      <c r="F215" s="26"/>
      <c r="G215" s="12"/>
      <c r="H215" s="12"/>
    </row>
    <row r="216" spans="1:8" ht="15.75">
      <c r="A216" s="85">
        <f>IF(C216="","",1+MAX($A$6:A215))</f>
        <v>188</v>
      </c>
      <c r="B216" s="86"/>
      <c r="C216" s="23">
        <v>102</v>
      </c>
      <c r="D216" s="24" t="s">
        <v>219</v>
      </c>
      <c r="E216" s="12"/>
      <c r="F216" s="26"/>
      <c r="G216" s="12"/>
      <c r="H216" s="12"/>
    </row>
    <row r="217" spans="1:8" ht="47.25">
      <c r="A217" s="85">
        <f>IF(C217="","",1+MAX($A$6:A216))</f>
        <v>189</v>
      </c>
      <c r="B217" s="86"/>
      <c r="C217" s="23">
        <v>103</v>
      </c>
      <c r="D217" s="24" t="s">
        <v>220</v>
      </c>
      <c r="E217" s="12"/>
      <c r="F217" s="26"/>
      <c r="G217" s="12"/>
      <c r="H217" s="12"/>
    </row>
    <row r="218" spans="1:8" ht="47.25">
      <c r="A218" s="85">
        <f>IF(C218="","",1+MAX($A$6:A217))</f>
        <v>190</v>
      </c>
      <c r="B218" s="86"/>
      <c r="C218" s="23">
        <v>130</v>
      </c>
      <c r="D218" s="24" t="s">
        <v>250</v>
      </c>
      <c r="E218" s="12"/>
      <c r="F218" s="26"/>
      <c r="G218" s="12"/>
      <c r="H218" s="12"/>
    </row>
    <row r="219" spans="1:8" ht="63">
      <c r="A219" s="85">
        <f>IF(C219="","",1+MAX($A$6:A218))</f>
        <v>191</v>
      </c>
      <c r="B219" s="86"/>
      <c r="C219" s="23">
        <v>137</v>
      </c>
      <c r="D219" s="24" t="s">
        <v>258</v>
      </c>
      <c r="E219" s="12"/>
      <c r="F219" s="26"/>
      <c r="G219" s="12"/>
      <c r="H219" s="12"/>
    </row>
    <row r="220" spans="1:8" ht="47.25">
      <c r="A220" s="85">
        <f>IF(C220="","",1+MAX($A$6:A219))</f>
        <v>192</v>
      </c>
      <c r="B220" s="86"/>
      <c r="C220" s="23">
        <v>186</v>
      </c>
      <c r="D220" s="24" t="s">
        <v>348</v>
      </c>
      <c r="E220" s="12"/>
      <c r="F220" s="26"/>
      <c r="G220" s="12"/>
      <c r="H220" s="12"/>
    </row>
    <row r="221" spans="1:8" ht="47.25">
      <c r="A221" s="85">
        <f>IF(C221="","",1+MAX($A$6:A220))</f>
        <v>193</v>
      </c>
      <c r="B221" s="86"/>
      <c r="C221" s="23">
        <v>217</v>
      </c>
      <c r="D221" s="24" t="s">
        <v>381</v>
      </c>
      <c r="E221" s="12"/>
      <c r="F221" s="26"/>
      <c r="G221" s="12"/>
      <c r="H221" s="12"/>
    </row>
    <row r="222" spans="1:8" ht="15.75">
      <c r="A222" s="85">
        <f>IF(C222="","",1+MAX($A$6:A221))</f>
      </c>
      <c r="B222" s="31" t="s">
        <v>222</v>
      </c>
      <c r="C222" s="31"/>
      <c r="D222" s="32"/>
      <c r="E222" s="33"/>
      <c r="F222" s="34"/>
      <c r="G222" s="33"/>
      <c r="H222" s="33"/>
    </row>
    <row r="223" spans="1:8" ht="63">
      <c r="A223" s="85">
        <f>IF(C223="","",1+MAX($A$6:A222))</f>
        <v>194</v>
      </c>
      <c r="B223" s="86"/>
      <c r="C223" s="23">
        <v>104</v>
      </c>
      <c r="D223" s="24" t="s">
        <v>221</v>
      </c>
      <c r="E223" s="12" t="s">
        <v>533</v>
      </c>
      <c r="F223" s="26"/>
      <c r="G223" s="12"/>
      <c r="H223" s="12"/>
    </row>
    <row r="224" spans="1:8" ht="15.75">
      <c r="A224" s="85">
        <f>IF(C224="","",1+MAX($A$6:A223))</f>
      </c>
      <c r="B224" s="31" t="s">
        <v>143</v>
      </c>
      <c r="C224" s="31"/>
      <c r="D224" s="32"/>
      <c r="E224" s="33"/>
      <c r="F224" s="34"/>
      <c r="G224" s="33"/>
      <c r="H224" s="33"/>
    </row>
    <row r="225" spans="1:8" ht="63">
      <c r="A225" s="85">
        <f>IF(C225="","",1+MAX($A$6:A224))</f>
        <v>195</v>
      </c>
      <c r="B225" s="86"/>
      <c r="C225" s="23">
        <v>53</v>
      </c>
      <c r="D225" s="24" t="s">
        <v>142</v>
      </c>
      <c r="E225" s="27"/>
      <c r="F225" s="80" t="s">
        <v>441</v>
      </c>
      <c r="G225" s="27" t="s">
        <v>438</v>
      </c>
      <c r="H225" s="12"/>
    </row>
    <row r="226" spans="1:8" ht="31.5">
      <c r="A226" s="85">
        <f>IF(C226="","",1+MAX($A$6:A225))</f>
        <v>196</v>
      </c>
      <c r="B226" s="86"/>
      <c r="C226" s="23">
        <v>54</v>
      </c>
      <c r="D226" s="24" t="s">
        <v>146</v>
      </c>
      <c r="E226" s="27"/>
      <c r="F226" s="80" t="s">
        <v>440</v>
      </c>
      <c r="G226" s="27" t="s">
        <v>438</v>
      </c>
      <c r="H226" s="12"/>
    </row>
    <row r="227" spans="1:8" ht="78.75">
      <c r="A227" s="85">
        <f>IF(C227="","",1+MAX($A$6:A226))</f>
        <v>197</v>
      </c>
      <c r="B227" s="86"/>
      <c r="C227" s="23">
        <v>55</v>
      </c>
      <c r="D227" s="24" t="s">
        <v>148</v>
      </c>
      <c r="E227" s="27"/>
      <c r="F227" s="25" t="s">
        <v>439</v>
      </c>
      <c r="G227" s="27" t="s">
        <v>437</v>
      </c>
      <c r="H227" s="12"/>
    </row>
    <row r="228" spans="1:8" ht="63">
      <c r="A228" s="85">
        <f>IF(C228="","",1+MAX($A$6:A227))</f>
        <v>198</v>
      </c>
      <c r="B228" s="86"/>
      <c r="C228" s="23">
        <v>100</v>
      </c>
      <c r="D228" s="24" t="s">
        <v>216</v>
      </c>
      <c r="E228" s="27"/>
      <c r="F228" s="80" t="s">
        <v>442</v>
      </c>
      <c r="G228" s="27" t="s">
        <v>438</v>
      </c>
      <c r="H228" s="12"/>
    </row>
    <row r="229" spans="1:8" ht="47.25">
      <c r="A229" s="85">
        <f>IF(C229="","",1+MAX($A$6:A228))</f>
        <v>199</v>
      </c>
      <c r="B229" s="86"/>
      <c r="C229" s="23">
        <v>191</v>
      </c>
      <c r="D229" s="24" t="s">
        <v>354</v>
      </c>
      <c r="E229" s="81" t="s">
        <v>444</v>
      </c>
      <c r="F229" s="29"/>
      <c r="G229" s="27"/>
      <c r="H229" s="12"/>
    </row>
    <row r="230" spans="1:8" ht="31.5">
      <c r="A230" s="85">
        <f>IF(C230="","",1+MAX($A$6:A229))</f>
        <v>200</v>
      </c>
      <c r="B230" s="86"/>
      <c r="C230" s="23">
        <v>194</v>
      </c>
      <c r="D230" s="24" t="s">
        <v>357</v>
      </c>
      <c r="E230" s="27"/>
      <c r="F230" s="29" t="s">
        <v>415</v>
      </c>
      <c r="G230" s="27" t="s">
        <v>436</v>
      </c>
      <c r="H230" s="12"/>
    </row>
    <row r="231" spans="1:8" ht="47.25">
      <c r="A231" s="85">
        <f>IF(C231="","",1+MAX($A$6:A230))</f>
        <v>201</v>
      </c>
      <c r="B231" s="86"/>
      <c r="C231" s="23">
        <v>198</v>
      </c>
      <c r="D231" s="24" t="s">
        <v>362</v>
      </c>
      <c r="E231" s="27"/>
      <c r="F231" s="25" t="s">
        <v>446</v>
      </c>
      <c r="G231" s="27" t="s">
        <v>436</v>
      </c>
      <c r="H231" s="12"/>
    </row>
    <row r="232" spans="1:8" ht="47.25">
      <c r="A232" s="85">
        <f>IF(C232="","",1+MAX($A$6:A231))</f>
        <v>202</v>
      </c>
      <c r="B232" s="86"/>
      <c r="C232" s="23">
        <v>199</v>
      </c>
      <c r="D232" s="24" t="s">
        <v>363</v>
      </c>
      <c r="E232" s="27"/>
      <c r="F232" s="25" t="s">
        <v>445</v>
      </c>
      <c r="G232" s="27" t="s">
        <v>436</v>
      </c>
      <c r="H232" s="12"/>
    </row>
    <row r="233" spans="1:8" ht="31.5">
      <c r="A233" s="85">
        <f>IF(C233="","",1+MAX($A$6:A232))</f>
        <v>203</v>
      </c>
      <c r="B233" s="86"/>
      <c r="C233" s="23">
        <v>209</v>
      </c>
      <c r="D233" s="24" t="s">
        <v>373</v>
      </c>
      <c r="E233" s="27"/>
      <c r="F233" s="29" t="s">
        <v>415</v>
      </c>
      <c r="G233" s="27" t="s">
        <v>437</v>
      </c>
      <c r="H233" s="12"/>
    </row>
    <row r="234" spans="1:8" ht="63">
      <c r="A234" s="85">
        <f>IF(C234="","",1+MAX($A$6:A233))</f>
        <v>204</v>
      </c>
      <c r="B234" s="86"/>
      <c r="C234" s="23">
        <v>212</v>
      </c>
      <c r="D234" s="24" t="s">
        <v>376</v>
      </c>
      <c r="E234" s="27"/>
      <c r="F234" s="80" t="s">
        <v>411</v>
      </c>
      <c r="G234" s="27" t="s">
        <v>438</v>
      </c>
      <c r="H234" s="12"/>
    </row>
    <row r="235" spans="1:8" ht="78.75">
      <c r="A235" s="85">
        <f>IF(C235="","",1+MAX($A$6:A234))</f>
        <v>205</v>
      </c>
      <c r="B235" s="86"/>
      <c r="C235" s="23">
        <v>213</v>
      </c>
      <c r="D235" s="24" t="s">
        <v>377</v>
      </c>
      <c r="E235" s="27"/>
      <c r="F235" s="80" t="s">
        <v>443</v>
      </c>
      <c r="G235" s="27" t="s">
        <v>438</v>
      </c>
      <c r="H235" s="12"/>
    </row>
    <row r="236" spans="1:8" ht="21.75" customHeight="1">
      <c r="A236" s="85">
        <f>IF(C236="","",1+MAX($A$6:A235))</f>
      </c>
      <c r="B236" s="31" t="s">
        <v>154</v>
      </c>
      <c r="C236" s="31"/>
      <c r="D236" s="32"/>
      <c r="E236" s="33"/>
      <c r="F236" s="34"/>
      <c r="G236" s="33"/>
      <c r="H236" s="33"/>
    </row>
    <row r="237" spans="1:8" ht="31.5">
      <c r="A237" s="85">
        <f>IF(C237="","",1+MAX($A$6:A236))</f>
        <v>206</v>
      </c>
      <c r="B237" s="86"/>
      <c r="C237" s="23">
        <v>62</v>
      </c>
      <c r="D237" s="24" t="s">
        <v>153</v>
      </c>
      <c r="E237" s="12"/>
      <c r="F237" s="26"/>
      <c r="G237" s="12"/>
      <c r="H237" s="12"/>
    </row>
    <row r="238" spans="1:8" ht="31.5">
      <c r="A238" s="85">
        <f>IF(C238="","",1+MAX($A$6:A237))</f>
        <v>207</v>
      </c>
      <c r="B238" s="86"/>
      <c r="C238" s="23">
        <v>67</v>
      </c>
      <c r="D238" s="24" t="s">
        <v>155</v>
      </c>
      <c r="E238" s="12"/>
      <c r="F238" s="26"/>
      <c r="G238" s="12"/>
      <c r="H238" s="12"/>
    </row>
    <row r="239" spans="1:8" ht="15.75">
      <c r="A239" s="85">
        <f>IF(C239="","",1+MAX($A$6:A238))</f>
      </c>
      <c r="B239" s="31" t="s">
        <v>31</v>
      </c>
      <c r="C239" s="31"/>
      <c r="D239" s="32"/>
      <c r="E239" s="33"/>
      <c r="F239" s="34"/>
      <c r="G239" s="33"/>
      <c r="H239" s="33"/>
    </row>
    <row r="240" spans="1:8" ht="63">
      <c r="A240" s="85">
        <f>IF(C240="","",1+MAX($A$6:A239))</f>
        <v>208</v>
      </c>
      <c r="B240" s="86"/>
      <c r="C240" s="23">
        <v>3</v>
      </c>
      <c r="D240" s="24" t="s">
        <v>30</v>
      </c>
      <c r="E240" s="12"/>
      <c r="F240" s="26"/>
      <c r="G240" s="12"/>
      <c r="H240" s="12"/>
    </row>
    <row r="241" spans="1:8" ht="47.25">
      <c r="A241" s="85">
        <f>IF(C241="","",1+MAX($A$6:A240))</f>
        <v>209</v>
      </c>
      <c r="B241" s="86"/>
      <c r="C241" s="23">
        <v>4</v>
      </c>
      <c r="D241" s="24" t="s">
        <v>32</v>
      </c>
      <c r="E241" s="12"/>
      <c r="F241" s="26"/>
      <c r="G241" s="12"/>
      <c r="H241" s="12"/>
    </row>
    <row r="242" spans="1:8" ht="47.25">
      <c r="A242" s="85">
        <f>IF(C242="","",1+MAX($A$6:A241))</f>
        <v>210</v>
      </c>
      <c r="B242" s="86"/>
      <c r="C242" s="23">
        <v>12</v>
      </c>
      <c r="D242" s="24" t="s">
        <v>43</v>
      </c>
      <c r="E242" s="12"/>
      <c r="F242" s="26"/>
      <c r="G242" s="12"/>
      <c r="H242" s="12"/>
    </row>
    <row r="243" spans="1:8" ht="63">
      <c r="A243" s="85">
        <f>IF(C243="","",1+MAX($A$6:A242))</f>
        <v>211</v>
      </c>
      <c r="B243" s="86"/>
      <c r="C243" s="23">
        <v>13</v>
      </c>
      <c r="D243" s="24" t="s">
        <v>44</v>
      </c>
      <c r="E243" s="12"/>
      <c r="F243" s="26"/>
      <c r="G243" s="12"/>
      <c r="H243" s="12"/>
    </row>
    <row r="244" spans="1:8" ht="18" customHeight="1">
      <c r="A244" s="85">
        <f>IF(C244="","",1+MAX($A$6:A243))</f>
      </c>
      <c r="B244" s="31" t="s">
        <v>331</v>
      </c>
      <c r="C244" s="31"/>
      <c r="D244" s="32"/>
      <c r="E244" s="33"/>
      <c r="F244" s="34"/>
      <c r="G244" s="33"/>
      <c r="H244" s="33"/>
    </row>
    <row r="245" spans="1:8" ht="78.75">
      <c r="A245" s="85">
        <f>IF(C245="","",1+MAX($A$6:A244))</f>
        <v>212</v>
      </c>
      <c r="B245" s="86"/>
      <c r="C245" s="23">
        <v>176</v>
      </c>
      <c r="D245" s="24" t="s">
        <v>330</v>
      </c>
      <c r="E245" s="12"/>
      <c r="F245" s="26"/>
      <c r="G245" s="12"/>
      <c r="H245" s="12"/>
    </row>
    <row r="246" spans="1:8" ht="20.25" customHeight="1">
      <c r="A246" s="85">
        <f>IF(C246="","",1+MAX($A$6:A245))</f>
        <v>213</v>
      </c>
      <c r="B246" s="86"/>
      <c r="C246" s="23">
        <v>129</v>
      </c>
      <c r="D246" s="24" t="s">
        <v>248</v>
      </c>
      <c r="E246" s="12"/>
      <c r="F246" s="26"/>
      <c r="G246" s="12"/>
      <c r="H246" s="12"/>
    </row>
    <row r="247" spans="1:8" ht="20.25" customHeight="1">
      <c r="A247" s="85">
        <f>IF(C247="","",1+MAX($A$6:A246))</f>
      </c>
      <c r="B247" s="31" t="s">
        <v>87</v>
      </c>
      <c r="C247" s="31"/>
      <c r="D247" s="32"/>
      <c r="E247" s="33"/>
      <c r="F247" s="34"/>
      <c r="G247" s="33"/>
      <c r="H247" s="33"/>
    </row>
    <row r="248" spans="1:8" ht="63">
      <c r="A248" s="85">
        <f>IF(C248="","",1+MAX($A$6:A247))</f>
        <v>214</v>
      </c>
      <c r="B248" s="86"/>
      <c r="C248" s="23">
        <v>33</v>
      </c>
      <c r="D248" s="24" t="s">
        <v>86</v>
      </c>
      <c r="E248" s="12"/>
      <c r="F248" s="26"/>
      <c r="G248" s="12"/>
      <c r="H248" s="12"/>
    </row>
    <row r="249" spans="1:8" ht="47.25">
      <c r="A249" s="85">
        <f>IF(C249="","",1+MAX($A$6:A248))</f>
        <v>215</v>
      </c>
      <c r="B249" s="86"/>
      <c r="C249" s="23">
        <v>63</v>
      </c>
      <c r="D249" s="24" t="s">
        <v>168</v>
      </c>
      <c r="E249" s="12"/>
      <c r="F249" s="26"/>
      <c r="G249" s="12"/>
      <c r="H249" s="12"/>
    </row>
    <row r="250" spans="1:8" ht="31.5">
      <c r="A250" s="85">
        <f>IF(C250="","",1+MAX($A$6:A249))</f>
        <v>216</v>
      </c>
      <c r="B250" s="86"/>
      <c r="C250" s="23">
        <v>64</v>
      </c>
      <c r="D250" s="24" t="s">
        <v>165</v>
      </c>
      <c r="E250" s="12"/>
      <c r="F250" s="26"/>
      <c r="G250" s="12"/>
      <c r="H250" s="12"/>
    </row>
    <row r="251" spans="1:8" ht="31.5">
      <c r="A251" s="85">
        <f>IF(C251="","",1+MAX($A$6:A250))</f>
        <v>217</v>
      </c>
      <c r="B251" s="86"/>
      <c r="C251" s="23">
        <v>65</v>
      </c>
      <c r="D251" s="24" t="s">
        <v>166</v>
      </c>
      <c r="E251" s="12"/>
      <c r="F251" s="26"/>
      <c r="G251" s="12"/>
      <c r="H251" s="12"/>
    </row>
    <row r="252" spans="1:8" ht="31.5">
      <c r="A252" s="85">
        <f>IF(C252="","",1+MAX($A$6:A251))</f>
        <v>218</v>
      </c>
      <c r="B252" s="86"/>
      <c r="C252" s="23">
        <v>70</v>
      </c>
      <c r="D252" s="24" t="s">
        <v>167</v>
      </c>
      <c r="E252" s="12"/>
      <c r="F252" s="26"/>
      <c r="G252" s="12"/>
      <c r="H252" s="12"/>
    </row>
    <row r="253" spans="1:8" ht="31.5">
      <c r="A253" s="85">
        <f>IF(C253="","",1+MAX($A$6:A252))</f>
        <v>219</v>
      </c>
      <c r="B253" s="86"/>
      <c r="C253" s="23">
        <v>140</v>
      </c>
      <c r="D253" s="24" t="s">
        <v>261</v>
      </c>
      <c r="E253" s="12"/>
      <c r="F253" s="26"/>
      <c r="G253" s="12"/>
      <c r="H253" s="12"/>
    </row>
    <row r="254" spans="1:8" ht="21" customHeight="1">
      <c r="A254" s="85">
        <f>IF(C254="","",1+MAX($A$6:A253))</f>
      </c>
      <c r="B254" s="31" t="s">
        <v>252</v>
      </c>
      <c r="C254" s="31"/>
      <c r="D254" s="32"/>
      <c r="E254" s="33"/>
      <c r="F254" s="34"/>
      <c r="G254" s="33"/>
      <c r="H254" s="33"/>
    </row>
    <row r="255" spans="1:8" ht="94.5">
      <c r="A255" s="85">
        <f>IF(C255="","",1+MAX($A$6:A254))</f>
        <v>220</v>
      </c>
      <c r="B255" s="86"/>
      <c r="C255" s="23">
        <v>131</v>
      </c>
      <c r="D255" s="24" t="s">
        <v>251</v>
      </c>
      <c r="E255" s="12"/>
      <c r="F255" s="26"/>
      <c r="G255" s="12"/>
      <c r="H255" s="12"/>
    </row>
    <row r="256" spans="1:8" ht="15.75">
      <c r="A256" s="85">
        <f>IF(C256="","",1+MAX($A$6:A255))</f>
      </c>
      <c r="B256" s="31" t="s">
        <v>190</v>
      </c>
      <c r="C256" s="31"/>
      <c r="D256" s="32"/>
      <c r="E256" s="33"/>
      <c r="F256" s="34"/>
      <c r="G256" s="33"/>
      <c r="H256" s="33"/>
    </row>
    <row r="257" spans="1:8" ht="31.5">
      <c r="A257" s="85">
        <f>IF(C257="","",1+MAX($A$6:A256))</f>
        <v>221</v>
      </c>
      <c r="B257" s="86"/>
      <c r="C257" s="23">
        <v>75</v>
      </c>
      <c r="D257" s="24" t="s">
        <v>163</v>
      </c>
      <c r="E257" s="12"/>
      <c r="F257" s="26"/>
      <c r="G257" s="12"/>
      <c r="H257" s="12"/>
    </row>
    <row r="258" spans="1:8" ht="15.75">
      <c r="A258" s="85">
        <f>IF(C258="","",1+MAX($A$6:A257))</f>
      </c>
      <c r="B258" s="31" t="s">
        <v>102</v>
      </c>
      <c r="C258" s="31"/>
      <c r="D258" s="32"/>
      <c r="E258" s="33"/>
      <c r="F258" s="34"/>
      <c r="G258" s="33"/>
      <c r="H258" s="33"/>
    </row>
    <row r="259" spans="1:8" ht="31.5">
      <c r="A259" s="85">
        <f>IF(C259="","",1+MAX($A$6:A258))</f>
        <v>222</v>
      </c>
      <c r="B259" s="86"/>
      <c r="C259" s="23">
        <v>44</v>
      </c>
      <c r="D259" s="24" t="s">
        <v>101</v>
      </c>
      <c r="E259" s="12"/>
      <c r="F259" s="26"/>
      <c r="G259" s="12"/>
      <c r="H259" s="12"/>
    </row>
    <row r="260" spans="1:8" ht="15.75">
      <c r="A260" s="85">
        <f>IF(C260="","",1+MAX($A$6:A259))</f>
      </c>
      <c r="B260" s="31" t="s">
        <v>54</v>
      </c>
      <c r="C260" s="31"/>
      <c r="D260" s="32"/>
      <c r="E260" s="33"/>
      <c r="F260" s="34"/>
      <c r="G260" s="33"/>
      <c r="H260" s="33"/>
    </row>
    <row r="261" spans="1:8" ht="31.5">
      <c r="A261" s="85">
        <f>IF(C261="","",1+MAX($A$6:A260))</f>
        <v>223</v>
      </c>
      <c r="B261" s="86"/>
      <c r="C261" s="23">
        <v>17</v>
      </c>
      <c r="D261" s="24" t="s">
        <v>53</v>
      </c>
      <c r="E261" s="12"/>
      <c r="F261" s="26"/>
      <c r="G261" s="12"/>
      <c r="H261" s="12"/>
    </row>
    <row r="262" spans="1:8" ht="31.5">
      <c r="A262" s="85">
        <f>IF(C262="","",1+MAX($A$6:A261))</f>
        <v>224</v>
      </c>
      <c r="B262" s="86"/>
      <c r="C262" s="23">
        <v>21</v>
      </c>
      <c r="D262" s="24" t="s">
        <v>61</v>
      </c>
      <c r="E262" s="12"/>
      <c r="F262" s="26"/>
      <c r="G262" s="12"/>
      <c r="H262" s="12"/>
    </row>
    <row r="263" spans="1:8" ht="31.5">
      <c r="A263" s="85">
        <f>IF(C263="","",1+MAX($A$6:A262))</f>
        <v>225</v>
      </c>
      <c r="B263" s="86"/>
      <c r="C263" s="23">
        <v>172</v>
      </c>
      <c r="D263" s="24" t="s">
        <v>324</v>
      </c>
      <c r="E263" s="12"/>
      <c r="F263" s="26"/>
      <c r="G263" s="12"/>
      <c r="H263" s="12"/>
    </row>
    <row r="264" spans="1:8" ht="15.75">
      <c r="A264" s="85">
        <f>IF(C264="","",1+MAX($A$6:A263))</f>
      </c>
      <c r="B264" s="31" t="s">
        <v>29</v>
      </c>
      <c r="C264" s="31"/>
      <c r="D264" s="32"/>
      <c r="E264" s="33"/>
      <c r="F264" s="34"/>
      <c r="G264" s="33"/>
      <c r="H264" s="33"/>
    </row>
    <row r="265" spans="1:8" ht="47.25">
      <c r="A265" s="85">
        <f>IF(C265="","",1+MAX($A$6:A264))</f>
        <v>226</v>
      </c>
      <c r="B265" s="86"/>
      <c r="C265" s="23">
        <v>2</v>
      </c>
      <c r="D265" s="24" t="s">
        <v>28</v>
      </c>
      <c r="E265" s="70" t="s">
        <v>511</v>
      </c>
      <c r="F265" s="26"/>
      <c r="G265" s="12"/>
      <c r="H265" s="12"/>
    </row>
    <row r="266" spans="1:8" ht="31.5">
      <c r="A266" s="85">
        <f>IF(C266="","",1+MAX($A$6:A265))</f>
        <v>227</v>
      </c>
      <c r="B266" s="86"/>
      <c r="C266" s="23">
        <v>5</v>
      </c>
      <c r="D266" s="24" t="s">
        <v>33</v>
      </c>
      <c r="E266" s="12"/>
      <c r="F266" s="26"/>
      <c r="G266" s="12"/>
      <c r="H266" s="12"/>
    </row>
    <row r="267" spans="1:8" ht="47.25">
      <c r="A267" s="85">
        <f>IF(C267="","",1+MAX($A$6:A266))</f>
        <v>228</v>
      </c>
      <c r="B267" s="86"/>
      <c r="C267" s="23">
        <v>11</v>
      </c>
      <c r="D267" s="24" t="s">
        <v>42</v>
      </c>
      <c r="E267" s="12"/>
      <c r="F267" s="26"/>
      <c r="G267" s="12"/>
      <c r="H267" s="12"/>
    </row>
    <row r="268" spans="1:8" ht="31.5">
      <c r="A268" s="85">
        <f>IF(C268="","",1+MAX($A$6:A267))</f>
        <v>229</v>
      </c>
      <c r="B268" s="86"/>
      <c r="C268" s="23">
        <v>14</v>
      </c>
      <c r="D268" s="24" t="s">
        <v>45</v>
      </c>
      <c r="E268" s="12"/>
      <c r="F268" s="26"/>
      <c r="G268" s="12"/>
      <c r="H268" s="12"/>
    </row>
    <row r="269" spans="1:8" ht="15.75">
      <c r="A269" s="85">
        <f>IF(C269="","",1+MAX($A$6:A268))</f>
      </c>
      <c r="B269" s="31" t="s">
        <v>339</v>
      </c>
      <c r="C269" s="31"/>
      <c r="D269" s="32"/>
      <c r="E269" s="33"/>
      <c r="F269" s="34"/>
      <c r="G269" s="33"/>
      <c r="H269" s="33"/>
    </row>
    <row r="270" spans="1:8" ht="31.5">
      <c r="A270" s="85">
        <f>IF(C270="","",1+MAX($A$6:A269))</f>
        <v>230</v>
      </c>
      <c r="B270" s="86"/>
      <c r="C270" s="23">
        <v>180</v>
      </c>
      <c r="D270" s="24" t="s">
        <v>338</v>
      </c>
      <c r="E270" s="12"/>
      <c r="F270" s="26"/>
      <c r="G270" s="12"/>
      <c r="H270" s="12"/>
    </row>
    <row r="271" spans="1:8" ht="15.75">
      <c r="A271" s="85">
        <f>IF(C271="","",1+MAX($A$6:A270))</f>
      </c>
      <c r="B271" s="31" t="s">
        <v>337</v>
      </c>
      <c r="C271" s="31"/>
      <c r="D271" s="32"/>
      <c r="E271" s="33"/>
      <c r="F271" s="34"/>
      <c r="G271" s="33"/>
      <c r="H271" s="33"/>
    </row>
    <row r="272" spans="1:8" ht="31.5">
      <c r="A272" s="85">
        <f>IF(C272="","",1+MAX($A$6:A271))</f>
        <v>231</v>
      </c>
      <c r="B272" s="86"/>
      <c r="C272" s="23">
        <v>174</v>
      </c>
      <c r="D272" s="24" t="s">
        <v>326</v>
      </c>
      <c r="E272" s="70" t="s">
        <v>494</v>
      </c>
      <c r="F272" s="26"/>
      <c r="G272" s="12"/>
      <c r="H272" s="12"/>
    </row>
    <row r="273" spans="1:8" ht="47.25">
      <c r="A273" s="85">
        <f>IF(C273="","",1+MAX($A$6:A272))</f>
        <v>232</v>
      </c>
      <c r="B273" s="86"/>
      <c r="C273" s="23">
        <v>179</v>
      </c>
      <c r="D273" s="24" t="s">
        <v>336</v>
      </c>
      <c r="E273" s="12"/>
      <c r="F273" s="26"/>
      <c r="G273" s="12"/>
      <c r="H273" s="12"/>
    </row>
    <row r="274" spans="1:8" ht="31.5">
      <c r="A274" s="85">
        <f>IF(C274="","",1+MAX($A$6:A273))</f>
        <v>233</v>
      </c>
      <c r="B274" s="86"/>
      <c r="C274" s="26" t="s">
        <v>532</v>
      </c>
      <c r="D274" s="24" t="s">
        <v>405</v>
      </c>
      <c r="E274" s="70" t="s">
        <v>406</v>
      </c>
      <c r="F274" s="26"/>
      <c r="G274" s="12"/>
      <c r="H274" s="93" t="s">
        <v>407</v>
      </c>
    </row>
    <row r="275" spans="1:8" ht="31.5">
      <c r="A275" s="85">
        <f>IF(C275="","",1+MAX($A$6:A274))</f>
        <v>234</v>
      </c>
      <c r="B275" s="86"/>
      <c r="C275" s="26" t="s">
        <v>532</v>
      </c>
      <c r="D275" s="24" t="s">
        <v>408</v>
      </c>
      <c r="E275" s="12"/>
      <c r="F275" s="26" t="s">
        <v>409</v>
      </c>
      <c r="G275" s="12" t="s">
        <v>413</v>
      </c>
      <c r="H275" s="93"/>
    </row>
    <row r="276" spans="1:8" ht="15.75">
      <c r="A276" s="85">
        <f>IF(C276="","",1+MAX($A$6:A275))</f>
      </c>
      <c r="B276" s="31" t="s">
        <v>341</v>
      </c>
      <c r="C276" s="31"/>
      <c r="D276" s="32"/>
      <c r="E276" s="33"/>
      <c r="F276" s="34"/>
      <c r="G276" s="33"/>
      <c r="H276" s="33"/>
    </row>
    <row r="277" spans="1:8" ht="31.5">
      <c r="A277" s="85">
        <f>IF(C277="","",1+MAX($A$6:A276))</f>
        <v>235</v>
      </c>
      <c r="B277" s="86"/>
      <c r="C277" s="23">
        <v>181</v>
      </c>
      <c r="D277" s="24" t="s">
        <v>340</v>
      </c>
      <c r="E277" s="12"/>
      <c r="F277" s="26"/>
      <c r="G277" s="12"/>
      <c r="H277" s="12"/>
    </row>
    <row r="278" spans="1:8" ht="15.75">
      <c r="A278" s="85">
        <f>IF(C278="","",1+MAX($A$6:A277))</f>
      </c>
      <c r="B278" s="31" t="s">
        <v>333</v>
      </c>
      <c r="C278" s="31"/>
      <c r="D278" s="32"/>
      <c r="E278" s="33"/>
      <c r="F278" s="34"/>
      <c r="G278" s="33"/>
      <c r="H278" s="33"/>
    </row>
    <row r="279" spans="1:8" ht="31.5">
      <c r="A279" s="87">
        <f>IF(C279="","",1+MAX($A$6:A278))</f>
        <v>236</v>
      </c>
      <c r="B279" s="88"/>
      <c r="C279" s="23">
        <v>177</v>
      </c>
      <c r="D279" s="24" t="s">
        <v>332</v>
      </c>
      <c r="E279" s="12"/>
      <c r="F279" s="26"/>
      <c r="G279" s="12"/>
      <c r="H279" s="12"/>
    </row>
  </sheetData>
  <sheetProtection/>
  <autoFilter ref="A5:H279"/>
  <mergeCells count="4">
    <mergeCell ref="H274:H275"/>
    <mergeCell ref="C1:I1"/>
    <mergeCell ref="H97:H101"/>
    <mergeCell ref="H67:H68"/>
  </mergeCells>
  <printOptions/>
  <pageMargins left="0.54" right="0.28" top="0.75" bottom="0.53" header="0.3" footer="0.3"/>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4:D25"/>
  <sheetViews>
    <sheetView zoomScalePageLayoutView="0" workbookViewId="0" topLeftCell="A6">
      <selection activeCell="A4" sqref="A4:E25"/>
    </sheetView>
  </sheetViews>
  <sheetFormatPr defaultColWidth="9.140625" defaultRowHeight="15"/>
  <cols>
    <col min="2" max="2" width="31.00390625" style="0" customWidth="1"/>
  </cols>
  <sheetData>
    <row r="4" spans="1:4" ht="22.5" customHeight="1">
      <c r="A4">
        <v>1</v>
      </c>
      <c r="B4" s="16" t="s">
        <v>3</v>
      </c>
      <c r="C4" s="91">
        <v>23</v>
      </c>
      <c r="D4" s="90" t="s">
        <v>5</v>
      </c>
    </row>
    <row r="5" spans="1:4" ht="22.5" customHeight="1">
      <c r="A5">
        <v>2</v>
      </c>
      <c r="B5" s="16" t="s">
        <v>133</v>
      </c>
      <c r="C5" s="91">
        <v>24</v>
      </c>
      <c r="D5" s="90" t="s">
        <v>6</v>
      </c>
    </row>
    <row r="6" spans="1:4" ht="22.5" customHeight="1">
      <c r="A6">
        <v>3</v>
      </c>
      <c r="B6" s="16" t="s">
        <v>50</v>
      </c>
      <c r="C6" s="91">
        <v>25</v>
      </c>
      <c r="D6" s="90" t="s">
        <v>7</v>
      </c>
    </row>
    <row r="7" spans="1:4" ht="22.5" customHeight="1">
      <c r="A7">
        <v>4</v>
      </c>
      <c r="B7" s="16" t="s">
        <v>78</v>
      </c>
      <c r="C7" s="91">
        <v>26</v>
      </c>
      <c r="D7" s="90" t="s">
        <v>8</v>
      </c>
    </row>
    <row r="8" spans="1:4" ht="22.5" customHeight="1">
      <c r="A8">
        <v>5</v>
      </c>
      <c r="B8" s="16" t="s">
        <v>352</v>
      </c>
      <c r="C8" s="91">
        <v>27</v>
      </c>
      <c r="D8" s="90" t="s">
        <v>9</v>
      </c>
    </row>
    <row r="9" spans="1:4" ht="22.5" customHeight="1">
      <c r="A9">
        <v>6</v>
      </c>
      <c r="B9" s="16" t="s">
        <v>218</v>
      </c>
      <c r="C9" s="91">
        <v>28</v>
      </c>
      <c r="D9" s="90" t="s">
        <v>10</v>
      </c>
    </row>
    <row r="10" spans="1:4" ht="22.5" customHeight="1">
      <c r="A10">
        <v>7</v>
      </c>
      <c r="B10" s="16" t="s">
        <v>25</v>
      </c>
      <c r="C10" s="91">
        <v>29</v>
      </c>
      <c r="D10" s="90" t="s">
        <v>11</v>
      </c>
    </row>
    <row r="11" spans="1:4" ht="22.5" customHeight="1">
      <c r="A11">
        <v>8</v>
      </c>
      <c r="B11" s="16" t="s">
        <v>170</v>
      </c>
      <c r="C11" s="91">
        <v>30</v>
      </c>
      <c r="D11" s="90" t="s">
        <v>12</v>
      </c>
    </row>
    <row r="12" spans="1:4" ht="22.5" customHeight="1">
      <c r="A12">
        <v>9</v>
      </c>
      <c r="B12" s="16" t="s">
        <v>195</v>
      </c>
      <c r="C12" s="91">
        <v>31</v>
      </c>
      <c r="D12" s="90" t="s">
        <v>13</v>
      </c>
    </row>
    <row r="13" spans="1:4" ht="22.5" customHeight="1">
      <c r="A13">
        <v>10</v>
      </c>
      <c r="B13" s="16" t="s">
        <v>199</v>
      </c>
      <c r="C13" s="91">
        <v>32</v>
      </c>
      <c r="D13" s="90" t="s">
        <v>14</v>
      </c>
    </row>
    <row r="14" spans="1:4" ht="22.5" customHeight="1">
      <c r="A14">
        <v>11</v>
      </c>
      <c r="B14" s="16" t="s">
        <v>56</v>
      </c>
      <c r="C14" s="91">
        <v>33</v>
      </c>
      <c r="D14" s="90" t="s">
        <v>15</v>
      </c>
    </row>
    <row r="15" spans="1:4" ht="22.5" customHeight="1">
      <c r="A15">
        <v>12</v>
      </c>
      <c r="B15" s="16" t="s">
        <v>40</v>
      </c>
      <c r="C15" s="91">
        <v>34</v>
      </c>
      <c r="D15" s="90" t="s">
        <v>16</v>
      </c>
    </row>
    <row r="16" spans="1:4" ht="22.5" customHeight="1">
      <c r="A16">
        <v>13</v>
      </c>
      <c r="B16" s="16" t="s">
        <v>92</v>
      </c>
      <c r="C16" s="91">
        <v>35</v>
      </c>
      <c r="D16" s="90" t="s">
        <v>239</v>
      </c>
    </row>
    <row r="17" spans="1:4" ht="22.5" customHeight="1">
      <c r="A17">
        <v>14</v>
      </c>
      <c r="B17" s="16" t="s">
        <v>150</v>
      </c>
      <c r="C17" s="91">
        <v>36</v>
      </c>
      <c r="D17" s="90" t="s">
        <v>4</v>
      </c>
    </row>
    <row r="18" spans="1:4" ht="22.5" customHeight="1">
      <c r="A18">
        <v>15</v>
      </c>
      <c r="B18" s="16" t="s">
        <v>65</v>
      </c>
      <c r="C18" s="91">
        <v>37</v>
      </c>
      <c r="D18" s="90" t="s">
        <v>266</v>
      </c>
    </row>
    <row r="19" spans="1:4" ht="22.5" customHeight="1">
      <c r="A19">
        <v>16</v>
      </c>
      <c r="B19" s="16" t="s">
        <v>159</v>
      </c>
      <c r="C19" s="91">
        <v>38</v>
      </c>
      <c r="D19" s="90" t="s">
        <v>35</v>
      </c>
    </row>
    <row r="20" spans="1:3" ht="22.5" customHeight="1">
      <c r="A20">
        <v>17</v>
      </c>
      <c r="B20" s="16" t="s">
        <v>143</v>
      </c>
      <c r="C20" s="91"/>
    </row>
    <row r="21" spans="1:3" ht="22.5" customHeight="1">
      <c r="A21">
        <v>18</v>
      </c>
      <c r="B21" s="16" t="s">
        <v>154</v>
      </c>
      <c r="C21" s="91"/>
    </row>
    <row r="22" spans="1:3" ht="22.5" customHeight="1">
      <c r="A22">
        <v>19</v>
      </c>
      <c r="B22" s="16" t="s">
        <v>31</v>
      </c>
      <c r="C22" s="91"/>
    </row>
    <row r="23" spans="1:3" ht="22.5" customHeight="1">
      <c r="A23">
        <v>20</v>
      </c>
      <c r="B23" s="16" t="s">
        <v>249</v>
      </c>
      <c r="C23" s="91"/>
    </row>
    <row r="24" spans="1:3" ht="22.5" customHeight="1">
      <c r="A24">
        <v>21</v>
      </c>
      <c r="B24" s="16" t="s">
        <v>87</v>
      </c>
      <c r="C24" s="91"/>
    </row>
    <row r="25" spans="1:3" ht="22.5" customHeight="1">
      <c r="A25">
        <v>22</v>
      </c>
      <c r="B25" s="16" t="s">
        <v>17</v>
      </c>
      <c r="C25" s="91"/>
    </row>
    <row r="26" ht="22.5" customHeight="1"/>
    <row r="27" ht="22.5" customHeight="1"/>
    <row r="28" ht="22.5" customHeight="1"/>
    <row r="29" ht="22.5" customHeight="1"/>
    <row r="30" ht="22.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2019-07-17T04:18:22Z</cp:lastPrinted>
  <dcterms:created xsi:type="dcterms:W3CDTF">2019-02-27T02:16:34Z</dcterms:created>
  <dcterms:modified xsi:type="dcterms:W3CDTF">2019-07-19T02:16:44Z</dcterms:modified>
  <cp:category/>
  <cp:version/>
  <cp:contentType/>
  <cp:contentStatus/>
</cp:coreProperties>
</file>