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firstSheet="1" activeTab="1"/>
  </bookViews>
  <sheets>
    <sheet name="6-2018- DA DC CHAP THUAN CTĐT Đ" sheetId="1" state="hidden" r:id="rId1"/>
    <sheet name="Danh muc du an uu tien" sheetId="2" r:id="rId2"/>
  </sheets>
  <externalReferences>
    <externalReference r:id="rId5"/>
  </externalReferences>
  <definedNames>
    <definedName name="_xlnm.Print_Titles" localSheetId="0">'6-2018- DA DC CHAP THUAN CTĐT Đ'!$2:$5</definedName>
    <definedName name="_xlnm.Print_Titles" localSheetId="1">'Danh muc du an uu tien'!$4:$5</definedName>
  </definedNames>
  <calcPr fullCalcOnLoad="1"/>
</workbook>
</file>

<file path=xl/sharedStrings.xml><?xml version="1.0" encoding="utf-8"?>
<sst xmlns="http://schemas.openxmlformats.org/spreadsheetml/2006/main" count="279" uniqueCount="222">
  <si>
    <t xml:space="preserve">Bãi đỗ xe du lịch </t>
  </si>
  <si>
    <t>Công ty TNHH HAV Travel</t>
  </si>
  <si>
    <t xml:space="preserve">Bãi đỗ xe </t>
  </si>
  <si>
    <t xml:space="preserve">Thành phố Giáo dục Quốc tế - Huế (IEC Huế); </t>
  </si>
  <si>
    <t xml:space="preserve">Công ty Cổ phần Đầu tư Phát triển Nguyễn Hoàng </t>
  </si>
  <si>
    <t xml:space="preserve">Bãi đỗ xe taxi </t>
  </si>
  <si>
    <t>Công ty Cổ phần Taxi Thành Công Huế</t>
  </si>
  <si>
    <t>Công ty Cổ phần Bến xe Huế</t>
  </si>
  <si>
    <t>STT</t>
  </si>
  <si>
    <t>TÊN DỰ ÁN</t>
  </si>
  <si>
    <t>NHÀ ĐẦU TƯ
/CHỦ ĐẦU TƯ</t>
  </si>
  <si>
    <t>KÝ HIỆU
QH</t>
  </si>
  <si>
    <t>LOẠI HÌNH DỰ ÁN</t>
  </si>
  <si>
    <t>DIỆN TÍCH SDĐ</t>
  </si>
  <si>
    <t>LŨY KẾ THỰC HIỆN ĐẾN NĂM 2014</t>
  </si>
  <si>
    <t>LUỸ KẾ THỰC HIỆN ĐẾN THÁNG 12/2015</t>
  </si>
  <si>
    <t>KẾ HOẠCH THỰC HIỆN NĂM 2015</t>
  </si>
  <si>
    <t>GIÁ TRỊ THỰC HIỆN TRONG NĂM 2015</t>
  </si>
  <si>
    <t>TỶ LỆ HOÀN THÀNH</t>
  </si>
  <si>
    <t>KẾ HOẠCH ĐĂNG KÝ NĂM 2016</t>
  </si>
  <si>
    <t>LŨY KẾ THỰC HIỆN TỪ ĐẦU DỰ ÁN</t>
  </si>
  <si>
    <t>CÒN LẠI (2015-2020)</t>
  </si>
  <si>
    <t>TIẾN ĐỘ THỰC HIỆN DA ( tháng)</t>
  </si>
  <si>
    <t>THỜI GIAN ĐÃ THỰC HIỆN (tháng)</t>
  </si>
  <si>
    <t>Tình Hình Đầu Tư Xây Dựng</t>
  </si>
  <si>
    <t>Nghĩa Vụ Tài Chính</t>
  </si>
  <si>
    <t>Tình hình kinh doanh BĐS</t>
  </si>
  <si>
    <t>TÌNH HÌNH THỰC HIỆN 6 THÁNG ĐẦU NĂM</t>
  </si>
  <si>
    <t>KẾ HOẠCH THỰC HIỆN 6 THÁNG CUỐI NĂM</t>
  </si>
  <si>
    <t>KHÓ KHĂN VƯỚNG MẮC. KiẾN NGHỊ</t>
  </si>
  <si>
    <t>ĐÃ NỘP</t>
  </si>
  <si>
    <t>Ghi chú</t>
  </si>
  <si>
    <t>HTKT</t>
  </si>
  <si>
    <t>XDDD</t>
  </si>
  <si>
    <t>(Ha)</t>
  </si>
  <si>
    <t>(Tỷ đồng)</t>
  </si>
  <si>
    <t>(Tháng)</t>
  </si>
  <si>
    <t>I</t>
  </si>
  <si>
    <t>KHU ĐÔ THỊ MỚI AN VÂN DƯƠNG</t>
  </si>
  <si>
    <t>A</t>
  </si>
  <si>
    <t>KHU A - ĐÔ THỊ AVD</t>
  </si>
  <si>
    <t>R</t>
  </si>
  <si>
    <t>Công ty CP Bất động sản Minh Điền Vital</t>
  </si>
  <si>
    <t>Công ty CP Aranya Việt Nam</t>
  </si>
  <si>
    <t>Nhà ở xã hội</t>
  </si>
  <si>
    <t>-</t>
  </si>
  <si>
    <t>Trường học</t>
  </si>
  <si>
    <t>Trụ sở làm việc</t>
  </si>
  <si>
    <t>B</t>
  </si>
  <si>
    <t>KHU B- ĐÔ THỊ AVD</t>
  </si>
  <si>
    <t>C</t>
  </si>
  <si>
    <t>KHU C- ĐÔ THỊ AVD</t>
  </si>
  <si>
    <t>Trung tâm đào tạo</t>
  </si>
  <si>
    <t>Cửa hàng xăng dầu</t>
  </si>
  <si>
    <t>D</t>
  </si>
  <si>
    <t>KHU E- ĐÔ THỊ AVD</t>
  </si>
  <si>
    <t>Chuẩn bị đầu tư</t>
  </si>
  <si>
    <t>Công ty Xăng dầu Thừa Thiên Huế</t>
  </si>
  <si>
    <t>Đang nghiên cứu</t>
  </si>
  <si>
    <t>E</t>
  </si>
  <si>
    <t>KHU DÂN CƯ ĐÔNG NAM THỦY AN</t>
  </si>
  <si>
    <t>Khu nhà ở</t>
  </si>
  <si>
    <t>Bệnh viện đa khoa 500 giường</t>
  </si>
  <si>
    <t>Trường Đại Học Y Dược</t>
  </si>
  <si>
    <t>TH1</t>
  </si>
  <si>
    <t>Bệnh viện</t>
  </si>
  <si>
    <t>TT đào tạo, bồi dưỡng công chức, viên chức nước ngoài ( Lào và Campuchia)</t>
  </si>
  <si>
    <t>Học viện hành chính khu vực miền Trung.</t>
  </si>
  <si>
    <t>CC3</t>
  </si>
  <si>
    <t>Cửa hàng Xăng dầu L2</t>
  </si>
  <si>
    <t>Công ty TNHH Thành Đô</t>
  </si>
  <si>
    <t>CX2</t>
  </si>
  <si>
    <t>Công ty CP Xăng Dầu Dầu khí Thừa Thiên Huế</t>
  </si>
  <si>
    <t>CX7</t>
  </si>
  <si>
    <t>Trụ sở tòa án nhân dân</t>
  </si>
  <si>
    <t>Tòa án nhân dân</t>
  </si>
  <si>
    <t>CC6</t>
  </si>
  <si>
    <t>Liên danh Cty CP đầu tư XD HCM VN - Ty TNHH VIG đầu tư - Cty CP Đầu tư Xây dựng Giao thông Thủy lợi TT Huế</t>
  </si>
  <si>
    <t>Khu vui chơi Công viên cây xanh</t>
  </si>
  <si>
    <t>- Liên doanh CTCP BĐS Ân Nam - Cty TNHH DV &amp; Du lịch New Day
- CTCP Xây dựng Công trình 525</t>
  </si>
  <si>
    <t>CX4</t>
  </si>
  <si>
    <t>Khu vui chơi, công viên, cây xanh</t>
  </si>
  <si>
    <t>Khu đô thị</t>
  </si>
  <si>
    <t>Khu dân cư  và dịch vụ tại ĐTM An Vân Dương</t>
  </si>
  <si>
    <t>OTM5 &amp; OTM6</t>
  </si>
  <si>
    <t>Khu dân cư &amp; dịch vụ</t>
  </si>
  <si>
    <t>Dự án Khu công viên văn hóa lịch sử Huế Charming Park</t>
  </si>
  <si>
    <t>CX1&amp; CX2</t>
  </si>
  <si>
    <t>Khu công viên</t>
  </si>
  <si>
    <t>Rạp chiếu phim quốc gia</t>
  </si>
  <si>
    <t xml:space="preserve">Trung tâm chiếu phim quốc gia </t>
  </si>
  <si>
    <t>Rạp chiếu phim</t>
  </si>
  <si>
    <t>Khu nhà ở chỉnh trang đô thị và Khu đô thị</t>
  </si>
  <si>
    <t>Công ty Cổ phần Đầu tư Hạ tầng và Đô thị Vinaconex</t>
  </si>
  <si>
    <t>Khu nhà ở và Khu đô thị</t>
  </si>
  <si>
    <t>CX11</t>
  </si>
  <si>
    <t>+ Đang chờ kết quả phê duyệt</t>
  </si>
  <si>
    <t xml:space="preserve">Xây dựng nhà xưởng, thực hành bảo dưỡng, sữa chữa xe ô tô với diện tích xây dựng 250- 300 m2, nhà xưởng sản xuất cho ngừơi khuyết tật </t>
  </si>
  <si>
    <t>Kiến nghị UBND , Sở KH&amp;ĐT phê duyệt chủ trương và quy mô đầu tư dự án đầu tư san lấp mặt bằng, tường rào, nhà bảo vệ .</t>
  </si>
  <si>
    <t>Bệnh viện Sản Nhi</t>
  </si>
  <si>
    <t>Sở Y Tế</t>
  </si>
  <si>
    <t>Khu E- Đô thị mới An Vân Dương</t>
  </si>
  <si>
    <t>Trụ sở CS trật tự 113</t>
  </si>
  <si>
    <t>Cục Hậu cần CS(C73)- Tổng cục CS- Bộ Công an</t>
  </si>
  <si>
    <t>Khu vực Đài phát sóng Thủy Dương</t>
  </si>
  <si>
    <t xml:space="preserve">- CTCP Đất xanh miền Trung
- Công ty CP Đầu tư An Dương
- Công ty CP My Way Việt Nam và Công ty CP Vườn Thời Đại Việt Nam </t>
  </si>
  <si>
    <t>Chấp thuận chủ trương nghiên cứu đầu tư</t>
  </si>
  <si>
    <t>SN1</t>
  </si>
  <si>
    <t>Công ty TNHH MTV Thúy Nga</t>
  </si>
  <si>
    <t>Khu nhà ở Đất xanh</t>
  </si>
  <si>
    <t>Công ty Cổ phần Đất xanh miền Trung</t>
  </si>
  <si>
    <t>OTT27, OTT28, OTT29</t>
  </si>
  <si>
    <t>Dự án Khu đô thị</t>
  </si>
  <si>
    <t>Công ty Cổ phần MAX Việt Nam</t>
  </si>
  <si>
    <t>OTT27, OTT28, OTT29, OTT30</t>
  </si>
  <si>
    <t xml:space="preserve">Khu Đô thị Vệ tinh xanh kết hơp hoạt động tổ chức Kinh doanh Dịch vụ, Thương mại, Du lịch </t>
  </si>
  <si>
    <t>Công ty TNHH Bất động sản Blue Star</t>
  </si>
  <si>
    <t>Công ty Cổ phần Đầu tư An Dương</t>
  </si>
  <si>
    <t>Công ty Olympia Capital</t>
  </si>
  <si>
    <t>Khu đất kí hiệu số 10 - Khu đô thị mới Mỹ Thượng</t>
  </si>
  <si>
    <t>Khu đô thị Xanh</t>
  </si>
  <si>
    <t>Công ty Cổ phần Phát triển Dự án CHG</t>
  </si>
  <si>
    <t>Nhà ở thương mại</t>
  </si>
  <si>
    <t>Công ty Cổ phần Constrexim số 1</t>
  </si>
  <si>
    <t>Nhà ở Thương mại</t>
  </si>
  <si>
    <t>XH1</t>
  </si>
  <si>
    <t>Đki: 14</t>
  </si>
  <si>
    <t>Khu văn hóa đa năng và Khu trường học</t>
  </si>
  <si>
    <t>Công ty Cổ phần Đầu tư Châu Á Thái Bình Dương</t>
  </si>
  <si>
    <t>Trụ sở làm việc showroom trưng bày, sản phẩm</t>
  </si>
  <si>
    <t>Chấp thuận 30</t>
  </si>
  <si>
    <t>Trường mầm non - Tiểu học chất lượng cao Hoa Thủy Tiên Academy</t>
  </si>
  <si>
    <t>Công ty Cổ phần Giáo dục Hoa Thủy Tiên</t>
  </si>
  <si>
    <t>Tru sở làm việc</t>
  </si>
  <si>
    <t>CC5</t>
  </si>
  <si>
    <t>Trường Mần non - Tiểu học</t>
  </si>
  <si>
    <t>Công ty CP Khách sạn và Du lịch Thiên Thai</t>
  </si>
  <si>
    <t>OTM3, CC1, CX4</t>
  </si>
  <si>
    <t>Khu đất nằm hai bên đường Chợ Mai - Tân Mỹ</t>
  </si>
  <si>
    <t xml:space="preserve">- Công ty CP Đầu tư Hoàng Nhất Nam
- Công ty Cổ phần Đất xanh miền Trung
- Tổng Công ty Cổ phần Xây dựng Điện Việt Nam.
</t>
  </si>
  <si>
    <t>CC1</t>
  </si>
  <si>
    <t>Khu Công nghệ cao</t>
  </si>
  <si>
    <t>CN1-CN6 và CX11</t>
  </si>
  <si>
    <t>Khu công nghệ cao</t>
  </si>
  <si>
    <t>Mở rộng chỉnh trang LK2</t>
  </si>
  <si>
    <t>Một phần Khu đất LK2</t>
  </si>
  <si>
    <t>Công ty CP Hạ tầng Bất động sản Việt Nam</t>
  </si>
  <si>
    <t>OTT23, OTT24, XH4, XH5</t>
  </si>
  <si>
    <t>VĂN BẢN CHẤP THUẬN CHỦ TRƯƠNG NGHIÊN CỨU ĐẦU TƯ</t>
  </si>
  <si>
    <t>Thông báo số 87/TB-UBND ngày 09/04/2018</t>
  </si>
  <si>
    <t>Văn bản số 429/UBND-CT ngày 23/01/2015</t>
  </si>
  <si>
    <t>Thống nhất tại Văn Bản số 2276/UBND-ĐC ngày 25/04/2016</t>
  </si>
  <si>
    <t>KHU A - ĐTM AN VÂN DƯƠNG</t>
  </si>
  <si>
    <t>LK8, LK9, CX11</t>
  </si>
  <si>
    <t xml:space="preserve">Một phần OTM1 </t>
  </si>
  <si>
    <t>LK10, LK11, LK12, LK13</t>
  </si>
  <si>
    <t>TM1, CX3, một phần CC7</t>
  </si>
  <si>
    <t>CV1, CV3, TH7, TH8, TH9</t>
  </si>
  <si>
    <t>1 phần SN3</t>
  </si>
  <si>
    <t>Khu đô thị phía Đông đường Võ Văn Kiệt</t>
  </si>
  <si>
    <t>Công ty CP Đầu tư Hạ tầng và Đô thị Vinaconex</t>
  </si>
  <si>
    <t>OTT11 ÷ OTT17, XH2 và CX5</t>
  </si>
  <si>
    <t>Một phần BX1</t>
  </si>
  <si>
    <t>Bãi đỗ xe</t>
  </si>
  <si>
    <t xml:space="preserve"> Một phần YT1 </t>
  </si>
  <si>
    <r>
      <t xml:space="preserve">OTT23 </t>
    </r>
    <r>
      <rPr>
        <sz val="13"/>
        <rFont val="Calibri"/>
        <family val="2"/>
      </rPr>
      <t xml:space="preserve">÷ </t>
    </r>
    <r>
      <rPr>
        <sz val="13"/>
        <rFont val="Times New Roman"/>
        <family val="1"/>
      </rPr>
      <t>OTT26, XH3, XH4, XH6, TH1</t>
    </r>
  </si>
  <si>
    <t>OTT4,8,9 và DV1</t>
  </si>
  <si>
    <t>Chợ du lịch</t>
  </si>
  <si>
    <t>Chợ du lịch Huế</t>
  </si>
  <si>
    <t>KHU B - ĐÔ THỊ MỚI AN VÂN DƯƠNG</t>
  </si>
  <si>
    <t>KHU C - ĐÔ THỊ MỚI AN VÂN DƯƠNG</t>
  </si>
  <si>
    <t>KHU E - ĐÔ THỊ MỚI AN VÂN DƯƠNG</t>
  </si>
  <si>
    <t>- Tổng công ty ĐTPT Nhà và Đô thị;
- Công ty Taesung, Hàn Quốc
- Công ty TNHH Phát triển Bạch Mã, Hàn Quốc</t>
  </si>
  <si>
    <t>- Thông báo số 273/TB-UBND ngày 29/9/2017;
- Văn bản 9515/UBND-XTĐT ngày 26/12/2017;
- Văn bản số 8580/UBND-XTĐT ngày 21/11/2017</t>
  </si>
  <si>
    <t>Thông báo số 127/TB-UBND ngày 16/6/2017</t>
  </si>
  <si>
    <t>Văn bản số 330/UBND-XD ngày 19/01/2016</t>
  </si>
  <si>
    <t>Văn bản số 5437/UBND-XTĐT ngày 28/7/2017</t>
  </si>
  <si>
    <t>Văn bản số 7926/UBND-XTĐT ngày 30/10/2017</t>
  </si>
  <si>
    <t>Văn bản số 1111/UBND-XTĐT ngày 13/02/2018</t>
  </si>
  <si>
    <t>Văn bản số 9319/UBND-XTĐT ngày 19/12/2017</t>
  </si>
  <si>
    <t>Thông báo số 100/TB-UBND ngày 21/4/2018</t>
  </si>
  <si>
    <t>Công ty CO Tập đoàn FLC</t>
  </si>
  <si>
    <t>Tổ hợp Thương mại, Dịch vụ, vui chơi giải trí</t>
  </si>
  <si>
    <t>129/TB-UBND ngày 23/5/2018</t>
  </si>
  <si>
    <t>2937/UBND-XTĐT ngày 27/4/2018</t>
  </si>
  <si>
    <t>Văn bản số 6636/UBND-XD ngày 8/12/2015</t>
  </si>
  <si>
    <t>Văn bản số 3942/UBND-XDCB ngày 8/7/2016</t>
  </si>
  <si>
    <t>Văn bản số 2450/UBND-XTĐT ngày 12/4/2018</t>
  </si>
  <si>
    <t>Văn bản số 3063/UBND-XTĐT ngày 4/5/2018</t>
  </si>
  <si>
    <t>3227/UBND-XTĐT ngày 11/5/2018</t>
  </si>
  <si>
    <t>Thông báo số 99/TB-UBND ngày 20/4/2018</t>
  </si>
  <si>
    <t>Văn bản số 3510/UBND-XTĐT ngày 22/5/2018</t>
  </si>
  <si>
    <t>Văn bản số 1603/UBND-XTĐT ngày 13/3/2018</t>
  </si>
  <si>
    <t>Văn bản số 2866/UBND-XTĐT ngày 26/4/2018</t>
  </si>
  <si>
    <t>Thông báo số 37/TB-UBND ngày 07/02/2018</t>
  </si>
  <si>
    <t>- Văn bản số 5408/UBND-XTĐT ngày 28/7/2018;
- Thông báo số 327/TNB-UBND ngày 24/11/2017;
- Văn bản số 6979/UBND ngày 27/9/2017.</t>
  </si>
  <si>
    <t>Khu đô thị xanh</t>
  </si>
  <si>
    <r>
      <t xml:space="preserve">OTT18 </t>
    </r>
    <r>
      <rPr>
        <sz val="14"/>
        <rFont val="Calibri"/>
        <family val="2"/>
      </rPr>
      <t>÷</t>
    </r>
    <r>
      <rPr>
        <sz val="14"/>
        <rFont val="Times New Roman"/>
        <family val="1"/>
      </rPr>
      <t xml:space="preserve"> OTT25, CH3-XH5, CTR3, CTR4, BX1, BX2 và TH1</t>
    </r>
  </si>
  <si>
    <t>CÁC DỰ ÁN ĐÃ ĐƯỢC CHẤP THUẬN CHỦ TRƯƠNG NGHIÊN CỨU ĐẦU TƯ</t>
  </si>
  <si>
    <t>II</t>
  </si>
  <si>
    <t>CÁC DỰ ÁN ĐĂNG KÝ NGHIÊN CỨU ĐẦU TƯ</t>
  </si>
  <si>
    <r>
      <t xml:space="preserve">PHỤ LỤC SỐ 01:
DANH MỤC CÁC DỰ ÁN ĐÃ ĐƯỢC CHẤP THUẬN CHỦ TRƯƠNG NGHIÊN CỨU ĐẦU TƯ, CÁC DỰ ÁN ĐĂNG KÝ ĐẦU TƯ TẠI KHU ĐÔ THỊ MỚI AN VÂN DƯƠNG VÀ VÙNG LÂN CẬN 
</t>
    </r>
    <r>
      <rPr>
        <i/>
        <sz val="15"/>
        <rFont val="Times New Roman"/>
        <family val="1"/>
      </rPr>
      <t>(Kèm theo Báo cáo số         /BC-BQLKV ngày     tháng 07 năm 2018 của Ban Quản lý Khu vực phát triển đô thị)</t>
    </r>
    <r>
      <rPr>
        <b/>
        <sz val="15"/>
        <rFont val="Times New Roman"/>
        <family val="1"/>
      </rPr>
      <t xml:space="preserve">
</t>
    </r>
  </si>
  <si>
    <t>Địa điểm</t>
  </si>
  <si>
    <t>Mục tiêu đầu tư</t>
  </si>
  <si>
    <t xml:space="preserve">Tên công trình/Dự án </t>
  </si>
  <si>
    <t>Quy hoạch</t>
  </si>
  <si>
    <t>Kế hoạch sử dụng đất</t>
  </si>
  <si>
    <t>Chủ trương nghiên cứu đầu tư</t>
  </si>
  <si>
    <t>Nhà đầu tư quan tâm</t>
  </si>
  <si>
    <t>Kế hoạch phát triển KT-XH</t>
  </si>
  <si>
    <t>Danh mục 
được phê duyệt</t>
  </si>
  <si>
    <t>Phương án bồi thường GPMB và tái định cư</t>
  </si>
  <si>
    <t>Hình thức đầu tư, phương án thực hiện.</t>
  </si>
  <si>
    <t>Khu dịch vụ du lịch nghỉ dưỡng Vinh Mỹ</t>
  </si>
  <si>
    <t>Điều chỉnh thông tin chi tiết dự án kêu gọi đầu tư so với Quyết định 235/QĐ-UBND ngày 26/1/2019 của UBND tỉnh</t>
  </si>
  <si>
    <t>- Hình thành Khu dịch vụ du lịch nghỉ dưỡng ven biển với đầy đủ chức năng nghỉ dưỡng, thương mại dịch vụ, vui chơi giải trí kết hợp các mô Hình trải nghiệm văn hóa, đời sống ngư dân.
- Kết nối với các địa điểm du lịch chung quanh Khu vực tạo nên chuỗi sản phẩm du lịch - dịch vụ hấp dẫn, góp phần phát triển kinh tế - xã hội địa phương.</t>
  </si>
  <si>
    <t>Xã Vinh Mỹ, huyện Phú Lộc, tỉnh Thừa Thiên Huế</t>
  </si>
  <si>
    <t>PHỤ LỤC - ĐIỀU CHỈNH THÔNG TIN, DANH MỤC DỰ ÁN KÊU GỌI ĐẦU TƯ CỦA TỈNH THỪA THIÊN HUẾ NĂM 2020 ĐỊNH HƯỚNG ĐẾN NĂM 2025</t>
  </si>
  <si>
    <t>( Kèm theo Quyết định số     /QĐ-UBND ngày     tháng  7  năm 2020 của UBND tỉnh)</t>
  </si>
  <si>
    <t>- Đầu tư trong nước hoặc đầu tư trực tiếp nước ngoài.
- Sau 30 ngày kể từ ngày công bố công khai: 
+ Nếu chỉ có 01 nhà đầu tư và đáp ứng đầy đủ các tiêu chí theo các nội dung yêu cầu tại thông tin kêu gọi đầu tư, thực hiện cấp Quyết định chủ trương đầu tư dự án theo quy định.
+ Trường hợp có từ 02 nhà đầu tư trở lên đăng ký và đáp ứng đầy đủ các tiêu chí theo các nội dung yêu cầu tại thông tin kêu gọi đầu tư, thực hiện thủ tục lựa chọn nhà đầu tư thực hiện dự án theo các quy định hiện hành.</t>
  </si>
  <si>
    <t>Diện tích, Tổng mức đầu tư</t>
  </si>
  <si>
    <t xml:space="preserve">- Diện tích: Khoảng 40 ha;
- TMĐT: Khoảng 1.000 tỷ đồng.
</t>
  </si>
</sst>
</file>

<file path=xl/styles.xml><?xml version="1.0" encoding="utf-8"?>
<styleSheet xmlns="http://schemas.openxmlformats.org/spreadsheetml/2006/main">
  <numFmts count="5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_(* #,##0.0_);_(* \(#,##0.0\);_(* &quot;-&quot;??_);_(@_)"/>
    <numFmt numFmtId="181" formatCode="_(* #,##0_);_(* \(#,##0\);_(* &quot;-&quot;??_);_(@_)"/>
    <numFmt numFmtId="182" formatCode="mmm\-yyyy"/>
    <numFmt numFmtId="183" formatCode="[$-409]dddd\,\ mmmm\ dd\,\ yyyy"/>
    <numFmt numFmtId="184" formatCode="[$-409]h:mm:ss\ AM/PM"/>
    <numFmt numFmtId="185" formatCode="0.0"/>
    <numFmt numFmtId="186" formatCode="_(* #,##0.000_);_(* \(#,##0.000\);_(* &quot;-&quot;??_);_(@_)"/>
    <numFmt numFmtId="187" formatCode="_(* #,##0.0000_);_(* \(#,##0.0000\);_(* &quot;-&quot;??_);_(@_)"/>
    <numFmt numFmtId="188" formatCode="_(* #,##0.00000_);_(* \(#,##0.00000\);_(* &quot;-&quot;??_);_(@_)"/>
    <numFmt numFmtId="189" formatCode="0.000"/>
    <numFmt numFmtId="190" formatCode="#,##0.000"/>
    <numFmt numFmtId="191" formatCode="0.00000000"/>
    <numFmt numFmtId="192" formatCode="0.0000000"/>
    <numFmt numFmtId="193" formatCode="0.000000"/>
    <numFmt numFmtId="194" formatCode="0.00000"/>
    <numFmt numFmtId="195" formatCode="0.0000"/>
    <numFmt numFmtId="196" formatCode="#,##0.0"/>
    <numFmt numFmtId="197" formatCode="#,##0.0000"/>
    <numFmt numFmtId="198" formatCode="&quot;Yes&quot;;&quot;Yes&quot;;&quot;No&quot;"/>
    <numFmt numFmtId="199" formatCode="&quot;True&quot;;&quot;True&quot;;&quot;False&quot;"/>
    <numFmt numFmtId="200" formatCode="&quot;On&quot;;&quot;On&quot;;&quot;Off&quot;"/>
    <numFmt numFmtId="201" formatCode="[$€-2]\ #,##0.00_);[Red]\([$€-2]\ #,##0.00\)"/>
    <numFmt numFmtId="202" formatCode="mm/d/yy"/>
    <numFmt numFmtId="203" formatCode="[$-42A]dd\ mmmm\ yyyy"/>
    <numFmt numFmtId="204" formatCode="[$-42A]h:mm:ss\ AM/PM"/>
    <numFmt numFmtId="205" formatCode="[$-409]dddd\,\ mmmm\ d\,\ yyyy"/>
    <numFmt numFmtId="206" formatCode="00000"/>
    <numFmt numFmtId="207" formatCode="0.0%"/>
    <numFmt numFmtId="208" formatCode="[$-425]d\.\ mmmm\ yyyy&quot;. a.&quot;"/>
  </numFmts>
  <fonts count="39">
    <font>
      <sz val="13"/>
      <name val="VNI-Times"/>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3"/>
      <color indexed="36"/>
      <name val="VNI-Times"/>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3"/>
      <color indexed="12"/>
      <name val="VNI-Times"/>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VNI-Times"/>
      <family val="0"/>
    </font>
    <font>
      <b/>
      <sz val="13"/>
      <name val="Times New Roman"/>
      <family val="1"/>
    </font>
    <font>
      <sz val="13"/>
      <name val="Times New Roman"/>
      <family val="1"/>
    </font>
    <font>
      <b/>
      <sz val="15"/>
      <name val="Times New Roman"/>
      <family val="1"/>
    </font>
    <font>
      <i/>
      <sz val="15"/>
      <name val="Times New Roman"/>
      <family val="1"/>
    </font>
    <font>
      <sz val="15"/>
      <name val="VNI-Times"/>
      <family val="0"/>
    </font>
    <font>
      <sz val="15"/>
      <name val="Times New Roman"/>
      <family val="1"/>
    </font>
    <font>
      <sz val="13"/>
      <name val="Calibri"/>
      <family val="2"/>
    </font>
    <font>
      <b/>
      <sz val="14"/>
      <name val="Times New Roman"/>
      <family val="1"/>
    </font>
    <font>
      <sz val="14"/>
      <name val="Times New Roman"/>
      <family val="1"/>
    </font>
    <font>
      <sz val="14"/>
      <name val="Calibri"/>
      <family val="2"/>
    </font>
    <font>
      <i/>
      <sz val="14"/>
      <name val="Times New Roman"/>
      <family val="1"/>
    </font>
    <font>
      <b/>
      <sz val="13.5"/>
      <name val="Times New Roman"/>
      <family val="1"/>
    </font>
    <font>
      <sz val="14"/>
      <color indexed="8"/>
      <name val="Times New Roman"/>
      <family val="1"/>
    </font>
    <font>
      <sz val="14"/>
      <color indexed="10"/>
      <name val="Times New Roman"/>
      <family val="1"/>
    </font>
    <font>
      <b/>
      <sz val="14"/>
      <color indexed="10"/>
      <name val="Times New Roman"/>
      <family val="1"/>
    </font>
    <font>
      <sz val="14"/>
      <color theme="1"/>
      <name val="Times New Roman"/>
      <family val="1"/>
    </font>
    <font>
      <sz val="14"/>
      <color rgb="FFFF0000"/>
      <name val="Times New Roman"/>
      <family val="1"/>
    </font>
    <font>
      <b/>
      <sz val="14"/>
      <color rgb="FFFF0000"/>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style="hair"/>
      <bottom>
        <color indexed="63"/>
      </bottom>
    </border>
    <border>
      <left style="thin"/>
      <right style="thin"/>
      <top>
        <color indexed="63"/>
      </top>
      <bottom style="hair"/>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243">
    <xf numFmtId="0" fontId="0" fillId="0" borderId="0" xfId="0" applyAlignment="1">
      <alignment/>
    </xf>
    <xf numFmtId="0" fontId="0" fillId="0" borderId="0" xfId="0" applyFont="1" applyFill="1" applyAlignment="1">
      <alignment/>
    </xf>
    <xf numFmtId="0" fontId="21" fillId="0" borderId="10" xfId="0" applyFont="1" applyFill="1" applyBorder="1" applyAlignment="1">
      <alignment horizontal="center" vertical="center" wrapText="1"/>
    </xf>
    <xf numFmtId="0" fontId="21" fillId="0" borderId="10" xfId="0" applyFont="1" applyFill="1" applyBorder="1" applyAlignment="1">
      <alignment horizontal="center" vertical="center"/>
    </xf>
    <xf numFmtId="0" fontId="0" fillId="0" borderId="0" xfId="0" applyFont="1" applyFill="1" applyAlignment="1">
      <alignment horizontal="center" vertical="center"/>
    </xf>
    <xf numFmtId="0" fontId="22" fillId="0" borderId="10" xfId="0" applyFont="1" applyFill="1" applyBorder="1" applyAlignment="1">
      <alignment horizontal="center" vertical="center" wrapText="1"/>
    </xf>
    <xf numFmtId="0" fontId="21" fillId="0" borderId="10" xfId="0" applyFont="1" applyFill="1" applyBorder="1" applyAlignment="1">
      <alignment horizontal="left" vertical="center" wrapText="1"/>
    </xf>
    <xf numFmtId="0" fontId="22" fillId="0" borderId="11" xfId="0" applyFont="1" applyFill="1" applyBorder="1" applyAlignment="1">
      <alignment horizontal="center" vertical="center" wrapText="1"/>
    </xf>
    <xf numFmtId="0" fontId="22" fillId="0" borderId="11" xfId="0" applyFont="1" applyFill="1" applyBorder="1" applyAlignment="1">
      <alignment horizontal="left" vertical="center" wrapText="1"/>
    </xf>
    <xf numFmtId="4" fontId="22" fillId="0" borderId="11" xfId="0" applyNumberFormat="1" applyFont="1" applyFill="1" applyBorder="1" applyAlignment="1">
      <alignment horizontal="center" vertical="center" wrapText="1"/>
    </xf>
    <xf numFmtId="9" fontId="22" fillId="0" borderId="11" xfId="0" applyNumberFormat="1" applyFont="1" applyFill="1" applyBorder="1" applyAlignment="1">
      <alignment horizontal="center" vertical="center" wrapText="1"/>
    </xf>
    <xf numFmtId="3" fontId="22" fillId="0" borderId="11" xfId="0" applyNumberFormat="1" applyFont="1" applyFill="1" applyBorder="1" applyAlignment="1">
      <alignment horizontal="center" vertical="center" wrapText="1"/>
    </xf>
    <xf numFmtId="10" fontId="22" fillId="0" borderId="11" xfId="0" applyNumberFormat="1" applyFont="1" applyFill="1" applyBorder="1" applyAlignment="1">
      <alignment horizontal="center" vertical="center" wrapText="1"/>
    </xf>
    <xf numFmtId="0" fontId="22" fillId="0" borderId="11" xfId="0" applyFont="1" applyFill="1" applyBorder="1" applyAlignment="1">
      <alignment horizontal="center" vertical="center"/>
    </xf>
    <xf numFmtId="0" fontId="22" fillId="0" borderId="12" xfId="0" applyFont="1" applyFill="1" applyBorder="1" applyAlignment="1">
      <alignment horizontal="center" vertical="center" wrapText="1"/>
    </xf>
    <xf numFmtId="0" fontId="22" fillId="0" borderId="12" xfId="0" applyFont="1" applyFill="1" applyBorder="1" applyAlignment="1">
      <alignment vertical="center" wrapText="1"/>
    </xf>
    <xf numFmtId="0" fontId="22" fillId="0" borderId="12" xfId="0" applyFont="1" applyFill="1" applyBorder="1" applyAlignment="1">
      <alignment horizontal="left" vertical="center" wrapText="1"/>
    </xf>
    <xf numFmtId="4" fontId="22" fillId="0" borderId="12" xfId="0" applyNumberFormat="1" applyFont="1" applyFill="1" applyBorder="1" applyAlignment="1">
      <alignment horizontal="center" vertical="center" wrapText="1"/>
    </xf>
    <xf numFmtId="9" fontId="22" fillId="0" borderId="12" xfId="0" applyNumberFormat="1" applyFont="1" applyFill="1" applyBorder="1" applyAlignment="1">
      <alignment horizontal="center" vertical="center" wrapText="1"/>
    </xf>
    <xf numFmtId="3" fontId="22" fillId="0" borderId="12" xfId="0" applyNumberFormat="1" applyFont="1" applyFill="1" applyBorder="1" applyAlignment="1">
      <alignment horizontal="center" vertical="center" wrapText="1"/>
    </xf>
    <xf numFmtId="10" fontId="22" fillId="0" borderId="12" xfId="0" applyNumberFormat="1" applyFont="1" applyFill="1" applyBorder="1" applyAlignment="1">
      <alignment horizontal="center" vertical="center" wrapText="1"/>
    </xf>
    <xf numFmtId="0" fontId="22" fillId="0" borderId="12" xfId="0" applyFont="1" applyFill="1" applyBorder="1" applyAlignment="1">
      <alignment horizontal="center" vertical="center"/>
    </xf>
    <xf numFmtId="10" fontId="22" fillId="0" borderId="12" xfId="0" applyNumberFormat="1" applyFont="1" applyFill="1" applyBorder="1" applyAlignment="1">
      <alignment horizontal="left" vertical="center" wrapText="1"/>
    </xf>
    <xf numFmtId="4" fontId="22" fillId="0" borderId="12" xfId="0" applyNumberFormat="1" applyFont="1" applyFill="1" applyBorder="1" applyAlignment="1">
      <alignment horizontal="left" vertical="top" wrapText="1"/>
    </xf>
    <xf numFmtId="4" fontId="22" fillId="0" borderId="12" xfId="0" applyNumberFormat="1" applyFont="1" applyFill="1" applyBorder="1" applyAlignment="1" quotePrefix="1">
      <alignment horizontal="left" vertical="top" wrapText="1"/>
    </xf>
    <xf numFmtId="0" fontId="22" fillId="0" borderId="0" xfId="0" applyFont="1" applyFill="1" applyAlignment="1">
      <alignment/>
    </xf>
    <xf numFmtId="4" fontId="21" fillId="0" borderId="10" xfId="0" applyNumberFormat="1" applyFont="1" applyFill="1" applyBorder="1" applyAlignment="1">
      <alignment horizontal="center" vertical="center" wrapText="1"/>
    </xf>
    <xf numFmtId="9" fontId="22" fillId="0" borderId="10" xfId="0" applyNumberFormat="1" applyFont="1" applyFill="1" applyBorder="1" applyAlignment="1">
      <alignment horizontal="center" vertical="center" wrapText="1"/>
    </xf>
    <xf numFmtId="0" fontId="22" fillId="0" borderId="10" xfId="0" applyFont="1" applyFill="1" applyBorder="1" applyAlignment="1">
      <alignment horizontal="center" vertical="center"/>
    </xf>
    <xf numFmtId="4" fontId="22" fillId="0" borderId="11" xfId="0" applyNumberFormat="1" applyFont="1" applyFill="1" applyBorder="1" applyAlignment="1" quotePrefix="1">
      <alignment horizontal="left" vertical="center" wrapText="1"/>
    </xf>
    <xf numFmtId="4" fontId="22" fillId="0" borderId="13" xfId="0" applyNumberFormat="1" applyFont="1" applyFill="1" applyBorder="1" applyAlignment="1">
      <alignment horizontal="center" vertical="center" wrapText="1"/>
    </xf>
    <xf numFmtId="9" fontId="22" fillId="0" borderId="13" xfId="0" applyNumberFormat="1" applyFont="1" applyFill="1" applyBorder="1" applyAlignment="1">
      <alignment horizontal="center" vertical="center" wrapText="1"/>
    </xf>
    <xf numFmtId="3" fontId="22" fillId="0" borderId="13" xfId="0" applyNumberFormat="1" applyFont="1" applyFill="1" applyBorder="1" applyAlignment="1">
      <alignment horizontal="center" vertical="center" wrapText="1"/>
    </xf>
    <xf numFmtId="10" fontId="22" fillId="0" borderId="13" xfId="0" applyNumberFormat="1" applyFont="1" applyFill="1" applyBorder="1" applyAlignment="1">
      <alignment horizontal="center" vertical="center" wrapText="1"/>
    </xf>
    <xf numFmtId="4" fontId="22" fillId="0" borderId="13" xfId="0" applyNumberFormat="1" applyFont="1" applyFill="1" applyBorder="1" applyAlignment="1">
      <alignment horizontal="left" vertical="top" wrapText="1"/>
    </xf>
    <xf numFmtId="0" fontId="22" fillId="0" borderId="13" xfId="0" applyFont="1" applyFill="1" applyBorder="1" applyAlignment="1">
      <alignment horizontal="center" vertical="center"/>
    </xf>
    <xf numFmtId="4" fontId="22" fillId="0" borderId="10" xfId="0" applyNumberFormat="1" applyFont="1" applyFill="1" applyBorder="1" applyAlignment="1">
      <alignment horizontal="center" vertical="center" wrapText="1"/>
    </xf>
    <xf numFmtId="3" fontId="22" fillId="0" borderId="10" xfId="0" applyNumberFormat="1" applyFont="1" applyFill="1" applyBorder="1" applyAlignment="1">
      <alignment horizontal="center" vertical="center" wrapText="1"/>
    </xf>
    <xf numFmtId="10" fontId="22" fillId="0" borderId="10" xfId="0" applyNumberFormat="1" applyFont="1" applyFill="1" applyBorder="1" applyAlignment="1">
      <alignment horizontal="center" vertical="center" wrapText="1"/>
    </xf>
    <xf numFmtId="10" fontId="22" fillId="0" borderId="10" xfId="0" applyNumberFormat="1" applyFont="1" applyFill="1" applyBorder="1" applyAlignment="1">
      <alignment horizontal="left" vertical="center" wrapText="1"/>
    </xf>
    <xf numFmtId="0" fontId="22" fillId="0" borderId="13" xfId="0" applyFont="1" applyFill="1" applyBorder="1" applyAlignment="1">
      <alignment vertical="center" wrapText="1"/>
    </xf>
    <xf numFmtId="0" fontId="22" fillId="0" borderId="13" xfId="0" applyFont="1" applyFill="1" applyBorder="1" applyAlignment="1">
      <alignment horizontal="left" vertical="center" wrapText="1"/>
    </xf>
    <xf numFmtId="0" fontId="22" fillId="0" borderId="13" xfId="0" applyFont="1" applyFill="1" applyBorder="1" applyAlignment="1">
      <alignment horizontal="center" vertical="center" wrapText="1"/>
    </xf>
    <xf numFmtId="180" fontId="22" fillId="0" borderId="11" xfId="42" applyNumberFormat="1" applyFont="1" applyFill="1" applyBorder="1" applyAlignment="1">
      <alignment horizontal="center" vertical="center" wrapText="1"/>
    </xf>
    <xf numFmtId="180" fontId="22" fillId="0" borderId="12" xfId="42" applyNumberFormat="1" applyFont="1" applyFill="1" applyBorder="1" applyAlignment="1">
      <alignment horizontal="center" vertical="center" wrapText="1"/>
    </xf>
    <xf numFmtId="4" fontId="22" fillId="0" borderId="12" xfId="0" applyNumberFormat="1" applyFont="1" applyFill="1" applyBorder="1" applyAlignment="1" quotePrefix="1">
      <alignment horizontal="left" vertical="center" wrapText="1"/>
    </xf>
    <xf numFmtId="0" fontId="0" fillId="0" borderId="0" xfId="0" applyFont="1" applyFill="1" applyAlignment="1">
      <alignment vertical="center"/>
    </xf>
    <xf numFmtId="0" fontId="22" fillId="0" borderId="0" xfId="0" applyFont="1" applyFill="1" applyAlignment="1">
      <alignment horizontal="left" vertical="center"/>
    </xf>
    <xf numFmtId="0" fontId="0" fillId="0" borderId="0" xfId="0" applyFont="1" applyFill="1" applyAlignment="1">
      <alignment horizontal="center"/>
    </xf>
    <xf numFmtId="0" fontId="0" fillId="0" borderId="0" xfId="0" applyFont="1" applyFill="1" applyAlignment="1">
      <alignment horizontal="left" vertical="center"/>
    </xf>
    <xf numFmtId="0" fontId="0" fillId="0" borderId="0" xfId="0" applyFill="1" applyAlignment="1">
      <alignment horizontal="left" vertical="center"/>
    </xf>
    <xf numFmtId="0" fontId="23" fillId="0" borderId="10" xfId="0" applyFont="1" applyFill="1" applyBorder="1" applyAlignment="1">
      <alignment horizontal="center" vertical="center" wrapText="1"/>
    </xf>
    <xf numFmtId="0" fontId="23" fillId="0" borderId="10" xfId="0" applyFont="1" applyFill="1" applyBorder="1" applyAlignment="1">
      <alignment horizontal="center" vertical="center"/>
    </xf>
    <xf numFmtId="0" fontId="25" fillId="0" borderId="10" xfId="0" applyFont="1" applyFill="1" applyBorder="1" applyAlignment="1">
      <alignment horizontal="center" vertical="center"/>
    </xf>
    <xf numFmtId="0" fontId="26" fillId="0" borderId="10" xfId="0" applyFont="1" applyFill="1" applyBorder="1" applyAlignment="1">
      <alignment horizontal="center" vertical="center" wrapText="1"/>
    </xf>
    <xf numFmtId="0" fontId="23" fillId="0" borderId="10" xfId="0" applyFont="1" applyFill="1" applyBorder="1" applyAlignment="1">
      <alignment horizontal="left" vertical="center" wrapText="1"/>
    </xf>
    <xf numFmtId="0" fontId="26" fillId="0" borderId="10" xfId="0" applyFont="1" applyFill="1" applyBorder="1" applyAlignment="1">
      <alignment horizontal="left" vertical="center" wrapText="1"/>
    </xf>
    <xf numFmtId="2" fontId="23" fillId="0" borderId="10" xfId="0" applyNumberFormat="1" applyFont="1" applyFill="1" applyBorder="1" applyAlignment="1">
      <alignment horizontal="center" vertical="center" wrapText="1"/>
    </xf>
    <xf numFmtId="43" fontId="23" fillId="0" borderId="10" xfId="42" applyFont="1" applyFill="1" applyBorder="1" applyAlignment="1">
      <alignment horizontal="right" vertical="center" wrapText="1"/>
    </xf>
    <xf numFmtId="0" fontId="26" fillId="0" borderId="10" xfId="0" applyFont="1" applyFill="1" applyBorder="1" applyAlignment="1">
      <alignment/>
    </xf>
    <xf numFmtId="2" fontId="23" fillId="0" borderId="10" xfId="0" applyNumberFormat="1" applyFont="1" applyFill="1" applyBorder="1" applyAlignment="1">
      <alignment horizontal="left" vertical="center" wrapText="1"/>
    </xf>
    <xf numFmtId="0" fontId="26" fillId="0" borderId="12" xfId="0" applyFont="1" applyFill="1" applyBorder="1" applyAlignment="1">
      <alignment horizontal="center" vertical="center" wrapText="1"/>
    </xf>
    <xf numFmtId="0" fontId="26" fillId="0" borderId="12" xfId="0" applyFont="1" applyFill="1" applyBorder="1" applyAlignment="1">
      <alignment vertical="center" wrapText="1"/>
    </xf>
    <xf numFmtId="0" fontId="26" fillId="0" borderId="12" xfId="0" applyFont="1" applyFill="1" applyBorder="1" applyAlignment="1">
      <alignment horizontal="left" vertical="center" wrapText="1"/>
    </xf>
    <xf numFmtId="4" fontId="26" fillId="0" borderId="12" xfId="0" applyNumberFormat="1" applyFont="1" applyFill="1" applyBorder="1" applyAlignment="1">
      <alignment horizontal="center" vertical="center" wrapText="1"/>
    </xf>
    <xf numFmtId="9" fontId="26" fillId="0" borderId="12" xfId="0" applyNumberFormat="1" applyFont="1" applyFill="1" applyBorder="1" applyAlignment="1">
      <alignment horizontal="center" vertical="center" wrapText="1"/>
    </xf>
    <xf numFmtId="3" fontId="26" fillId="0" borderId="12" xfId="0" applyNumberFormat="1" applyFont="1" applyFill="1" applyBorder="1" applyAlignment="1">
      <alignment horizontal="center" vertical="center" wrapText="1"/>
    </xf>
    <xf numFmtId="10" fontId="26" fillId="0" borderId="12" xfId="0" applyNumberFormat="1" applyFont="1" applyFill="1" applyBorder="1" applyAlignment="1">
      <alignment horizontal="left" vertical="center" wrapText="1"/>
    </xf>
    <xf numFmtId="10" fontId="26" fillId="0" borderId="12" xfId="0" applyNumberFormat="1" applyFont="1" applyFill="1" applyBorder="1" applyAlignment="1">
      <alignment horizontal="center" vertical="center" wrapText="1"/>
    </xf>
    <xf numFmtId="4" fontId="26" fillId="0" borderId="12" xfId="0" applyNumberFormat="1" applyFont="1" applyFill="1" applyBorder="1" applyAlignment="1">
      <alignment horizontal="left" vertical="top" wrapText="1"/>
    </xf>
    <xf numFmtId="0" fontId="26" fillId="0" borderId="12" xfId="0" applyFont="1" applyFill="1" applyBorder="1" applyAlignment="1">
      <alignment horizontal="center" vertical="center"/>
    </xf>
    <xf numFmtId="0" fontId="26" fillId="0" borderId="12" xfId="0" applyFont="1" applyFill="1" applyBorder="1" applyAlignment="1" quotePrefix="1">
      <alignment horizontal="left" vertical="center" wrapText="1"/>
    </xf>
    <xf numFmtId="2" fontId="26" fillId="0" borderId="12" xfId="0" applyNumberFormat="1" applyFont="1" applyFill="1" applyBorder="1" applyAlignment="1">
      <alignment horizontal="center" vertical="center" wrapText="1"/>
    </xf>
    <xf numFmtId="0" fontId="26" fillId="0" borderId="13" xfId="0" applyFont="1" applyFill="1" applyBorder="1" applyAlignment="1">
      <alignment horizontal="center" vertical="center" wrapText="1"/>
    </xf>
    <xf numFmtId="10" fontId="26" fillId="0" borderId="13" xfId="0" applyNumberFormat="1" applyFont="1" applyFill="1" applyBorder="1" applyAlignment="1">
      <alignment horizontal="left" vertical="center" wrapText="1"/>
    </xf>
    <xf numFmtId="10" fontId="26" fillId="0" borderId="13" xfId="0" applyNumberFormat="1" applyFont="1" applyFill="1" applyBorder="1" applyAlignment="1">
      <alignment horizontal="center" vertical="center" wrapText="1"/>
    </xf>
    <xf numFmtId="2" fontId="26" fillId="0" borderId="13" xfId="0" applyNumberFormat="1" applyFont="1" applyFill="1" applyBorder="1" applyAlignment="1">
      <alignment horizontal="center" vertical="center" wrapText="1"/>
    </xf>
    <xf numFmtId="4" fontId="26" fillId="0" borderId="13" xfId="0" applyNumberFormat="1" applyFont="1" applyFill="1" applyBorder="1" applyAlignment="1">
      <alignment horizontal="center" vertical="center" wrapText="1"/>
    </xf>
    <xf numFmtId="9" fontId="26" fillId="0" borderId="13" xfId="0" applyNumberFormat="1" applyFont="1" applyFill="1" applyBorder="1" applyAlignment="1">
      <alignment horizontal="center" vertical="center" wrapText="1"/>
    </xf>
    <xf numFmtId="3" fontId="26" fillId="0" borderId="13" xfId="0" applyNumberFormat="1" applyFont="1" applyFill="1" applyBorder="1" applyAlignment="1">
      <alignment horizontal="center" vertical="center" wrapText="1"/>
    </xf>
    <xf numFmtId="4" fontId="26" fillId="0" borderId="13" xfId="0" applyNumberFormat="1" applyFont="1" applyFill="1" applyBorder="1" applyAlignment="1">
      <alignment horizontal="left" vertical="top" wrapText="1"/>
    </xf>
    <xf numFmtId="0" fontId="26" fillId="0" borderId="13" xfId="0" applyFont="1" applyFill="1" applyBorder="1" applyAlignment="1">
      <alignment horizontal="center" vertical="center"/>
    </xf>
    <xf numFmtId="4" fontId="0" fillId="0" borderId="0" xfId="0" applyNumberFormat="1" applyFont="1" applyFill="1" applyAlignment="1">
      <alignment/>
    </xf>
    <xf numFmtId="0" fontId="26" fillId="0" borderId="14" xfId="0" applyFont="1" applyFill="1" applyBorder="1" applyAlignment="1">
      <alignment horizontal="center" vertical="center" wrapText="1"/>
    </xf>
    <xf numFmtId="10" fontId="26" fillId="0" borderId="14" xfId="0" applyNumberFormat="1" applyFont="1" applyFill="1" applyBorder="1" applyAlignment="1">
      <alignment horizontal="left" vertical="center" wrapText="1"/>
    </xf>
    <xf numFmtId="10" fontId="26" fillId="0" borderId="14" xfId="0" applyNumberFormat="1" applyFont="1" applyFill="1" applyBorder="1" applyAlignment="1">
      <alignment horizontal="center" vertical="center" wrapText="1"/>
    </xf>
    <xf numFmtId="2" fontId="26" fillId="0" borderId="14" xfId="0" applyNumberFormat="1" applyFont="1" applyFill="1" applyBorder="1" applyAlignment="1">
      <alignment horizontal="center" vertical="center" wrapText="1"/>
    </xf>
    <xf numFmtId="4" fontId="26" fillId="0" borderId="14" xfId="0" applyNumberFormat="1" applyFont="1" applyFill="1" applyBorder="1" applyAlignment="1">
      <alignment horizontal="center" vertical="center" wrapText="1"/>
    </xf>
    <xf numFmtId="9" fontId="26" fillId="0" borderId="14" xfId="0" applyNumberFormat="1" applyFont="1" applyFill="1" applyBorder="1" applyAlignment="1">
      <alignment horizontal="center" vertical="center" wrapText="1"/>
    </xf>
    <xf numFmtId="3" fontId="26" fillId="0" borderId="14" xfId="0" applyNumberFormat="1" applyFont="1" applyFill="1" applyBorder="1" applyAlignment="1">
      <alignment horizontal="center" vertical="center" wrapText="1"/>
    </xf>
    <xf numFmtId="4" fontId="26" fillId="0" borderId="14" xfId="0" applyNumberFormat="1" applyFont="1" applyFill="1" applyBorder="1" applyAlignment="1">
      <alignment horizontal="left" vertical="top" wrapText="1"/>
    </xf>
    <xf numFmtId="0" fontId="26" fillId="0" borderId="14" xfId="0" applyFont="1" applyFill="1" applyBorder="1" applyAlignment="1">
      <alignment horizontal="center" vertical="center"/>
    </xf>
    <xf numFmtId="0" fontId="26" fillId="0" borderId="15" xfId="0" applyFont="1" applyFill="1" applyBorder="1" applyAlignment="1">
      <alignment horizontal="center" vertical="center" wrapText="1"/>
    </xf>
    <xf numFmtId="10" fontId="26" fillId="0" borderId="15" xfId="0" applyNumberFormat="1" applyFont="1" applyFill="1" applyBorder="1" applyAlignment="1">
      <alignment horizontal="left" vertical="center" wrapText="1"/>
    </xf>
    <xf numFmtId="10" fontId="26" fillId="0" borderId="15" xfId="0" applyNumberFormat="1" applyFont="1" applyFill="1" applyBorder="1" applyAlignment="1">
      <alignment horizontal="center" vertical="center" wrapText="1"/>
    </xf>
    <xf numFmtId="2" fontId="26" fillId="0" borderId="15" xfId="0" applyNumberFormat="1" applyFont="1" applyFill="1" applyBorder="1" applyAlignment="1">
      <alignment horizontal="center" vertical="center" wrapText="1"/>
    </xf>
    <xf numFmtId="4" fontId="26" fillId="0" borderId="15" xfId="0" applyNumberFormat="1" applyFont="1" applyFill="1" applyBorder="1" applyAlignment="1">
      <alignment horizontal="center" vertical="center" wrapText="1"/>
    </xf>
    <xf numFmtId="9" fontId="26" fillId="0" borderId="15" xfId="0" applyNumberFormat="1" applyFont="1" applyFill="1" applyBorder="1" applyAlignment="1">
      <alignment horizontal="center" vertical="center" wrapText="1"/>
    </xf>
    <xf numFmtId="3" fontId="26" fillId="0" borderId="15" xfId="0" applyNumberFormat="1" applyFont="1" applyFill="1" applyBorder="1" applyAlignment="1">
      <alignment horizontal="center" vertical="center" wrapText="1"/>
    </xf>
    <xf numFmtId="4" fontId="26" fillId="0" borderId="15" xfId="0" applyNumberFormat="1" applyFont="1" applyFill="1" applyBorder="1" applyAlignment="1">
      <alignment horizontal="left" vertical="top" wrapText="1"/>
    </xf>
    <xf numFmtId="0" fontId="26" fillId="0" borderId="15" xfId="0" applyFont="1" applyFill="1" applyBorder="1" applyAlignment="1">
      <alignment horizontal="center" vertical="center"/>
    </xf>
    <xf numFmtId="4" fontId="26" fillId="0" borderId="12" xfId="0" applyNumberFormat="1" applyFont="1" applyFill="1" applyBorder="1" applyAlignment="1" quotePrefix="1">
      <alignment horizontal="center" vertical="center" wrapText="1"/>
    </xf>
    <xf numFmtId="10" fontId="26" fillId="24" borderId="12" xfId="0" applyNumberFormat="1" applyFont="1" applyFill="1" applyBorder="1" applyAlignment="1">
      <alignment horizontal="left" vertical="center" wrapText="1"/>
    </xf>
    <xf numFmtId="0" fontId="21" fillId="0" borderId="16" xfId="0" applyFont="1" applyFill="1" applyBorder="1" applyAlignment="1">
      <alignment horizontal="center" vertical="center" wrapText="1"/>
    </xf>
    <xf numFmtId="4" fontId="22" fillId="0" borderId="17" xfId="0" applyNumberFormat="1" applyFont="1" applyFill="1" applyBorder="1" applyAlignment="1">
      <alignment horizontal="center" vertical="center" wrapText="1"/>
    </xf>
    <xf numFmtId="9" fontId="22" fillId="0" borderId="17" xfId="0" applyNumberFormat="1" applyFont="1" applyFill="1" applyBorder="1" applyAlignment="1">
      <alignment horizontal="center" vertical="center" wrapText="1"/>
    </xf>
    <xf numFmtId="3" fontId="22" fillId="0" borderId="17" xfId="0" applyNumberFormat="1" applyFont="1" applyFill="1" applyBorder="1" applyAlignment="1">
      <alignment horizontal="center" vertical="center" wrapText="1"/>
    </xf>
    <xf numFmtId="10" fontId="22" fillId="0" borderId="17" xfId="0" applyNumberFormat="1" applyFont="1" applyFill="1" applyBorder="1" applyAlignment="1">
      <alignment horizontal="center" vertical="center" wrapText="1"/>
    </xf>
    <xf numFmtId="0" fontId="22" fillId="0" borderId="17" xfId="0" applyFont="1" applyFill="1" applyBorder="1" applyAlignment="1">
      <alignment horizontal="center" vertical="center" wrapText="1"/>
    </xf>
    <xf numFmtId="0" fontId="22" fillId="0" borderId="17" xfId="0" applyFont="1" applyFill="1" applyBorder="1" applyAlignment="1">
      <alignment horizontal="center" vertical="center"/>
    </xf>
    <xf numFmtId="10" fontId="22" fillId="0" borderId="17" xfId="0" applyNumberFormat="1" applyFont="1" applyFill="1" applyBorder="1" applyAlignment="1">
      <alignment horizontal="left" vertical="center" wrapText="1"/>
    </xf>
    <xf numFmtId="4" fontId="22" fillId="0" borderId="11" xfId="0" applyNumberFormat="1" applyFont="1" applyFill="1" applyBorder="1" applyAlignment="1">
      <alignment horizontal="left" vertical="center" wrapText="1"/>
    </xf>
    <xf numFmtId="0" fontId="22" fillId="0" borderId="11" xfId="0" applyFont="1" applyFill="1" applyBorder="1" applyAlignment="1" quotePrefix="1">
      <alignment horizontal="left" vertical="center" wrapText="1"/>
    </xf>
    <xf numFmtId="4" fontId="22" fillId="0" borderId="11" xfId="0" applyNumberFormat="1" applyFont="1" applyFill="1" applyBorder="1" applyAlignment="1">
      <alignment vertical="top" wrapText="1"/>
    </xf>
    <xf numFmtId="4" fontId="22" fillId="0" borderId="11" xfId="0" applyNumberFormat="1" applyFont="1" applyFill="1" applyBorder="1" applyAlignment="1" quotePrefix="1">
      <alignment vertical="top" wrapText="1"/>
    </xf>
    <xf numFmtId="10" fontId="22" fillId="0" borderId="11" xfId="0" applyNumberFormat="1" applyFont="1" applyFill="1" applyBorder="1" applyAlignment="1">
      <alignment horizontal="left" vertical="center" wrapText="1"/>
    </xf>
    <xf numFmtId="10" fontId="21" fillId="0" borderId="13" xfId="0" applyNumberFormat="1" applyFont="1" applyFill="1" applyBorder="1" applyAlignment="1">
      <alignment horizontal="center" vertical="center" wrapText="1"/>
    </xf>
    <xf numFmtId="0" fontId="0" fillId="0" borderId="13" xfId="0" applyFont="1" applyFill="1" applyBorder="1" applyAlignment="1">
      <alignment/>
    </xf>
    <xf numFmtId="0" fontId="21" fillId="0" borderId="16" xfId="0" applyFont="1" applyFill="1" applyBorder="1" applyAlignment="1">
      <alignment horizontal="center" vertical="center"/>
    </xf>
    <xf numFmtId="0" fontId="22" fillId="24" borderId="13" xfId="0" applyFont="1" applyFill="1" applyBorder="1" applyAlignment="1">
      <alignment horizontal="left" vertical="center" wrapText="1"/>
    </xf>
    <xf numFmtId="0" fontId="22" fillId="24" borderId="13" xfId="0" applyFont="1" applyFill="1" applyBorder="1" applyAlignment="1">
      <alignment horizontal="center" vertical="center" wrapText="1"/>
    </xf>
    <xf numFmtId="43" fontId="21" fillId="0" borderId="13" xfId="42" applyFont="1" applyFill="1" applyBorder="1" applyAlignment="1">
      <alignment horizontal="center" vertical="center" wrapText="1"/>
    </xf>
    <xf numFmtId="3" fontId="21" fillId="0" borderId="13" xfId="0" applyNumberFormat="1" applyFont="1" applyFill="1" applyBorder="1" applyAlignment="1">
      <alignment horizontal="center" vertical="center" wrapText="1"/>
    </xf>
    <xf numFmtId="2" fontId="21" fillId="0" borderId="13" xfId="0" applyNumberFormat="1" applyFont="1" applyFill="1" applyBorder="1" applyAlignment="1">
      <alignment horizontal="center" vertical="center" wrapText="1"/>
    </xf>
    <xf numFmtId="190" fontId="22" fillId="0" borderId="10" xfId="0" applyNumberFormat="1" applyFont="1" applyFill="1" applyBorder="1" applyAlignment="1">
      <alignment horizontal="center" vertical="center" wrapText="1"/>
    </xf>
    <xf numFmtId="4" fontId="22" fillId="0" borderId="10" xfId="0" applyNumberFormat="1" applyFont="1" applyFill="1" applyBorder="1" applyAlignment="1" quotePrefix="1">
      <alignment horizontal="left" vertical="top" wrapText="1"/>
    </xf>
    <xf numFmtId="0" fontId="22" fillId="0" borderId="11" xfId="0" applyFont="1" applyFill="1" applyBorder="1" applyAlignment="1">
      <alignment vertical="center" wrapText="1"/>
    </xf>
    <xf numFmtId="4" fontId="22" fillId="0" borderId="11" xfId="0" applyNumberFormat="1" applyFont="1" applyFill="1" applyBorder="1" applyAlignment="1">
      <alignment horizontal="left" vertical="top" wrapText="1"/>
    </xf>
    <xf numFmtId="49" fontId="22" fillId="0" borderId="11" xfId="0" applyNumberFormat="1" applyFont="1" applyFill="1" applyBorder="1" applyAlignment="1">
      <alignment/>
    </xf>
    <xf numFmtId="49" fontId="22" fillId="0" borderId="13" xfId="0" applyNumberFormat="1" applyFont="1" applyFill="1" applyBorder="1" applyAlignment="1">
      <alignment/>
    </xf>
    <xf numFmtId="10" fontId="22" fillId="0" borderId="13" xfId="0" applyNumberFormat="1" applyFont="1" applyFill="1" applyBorder="1" applyAlignment="1">
      <alignment horizontal="left" vertical="center" wrapText="1"/>
    </xf>
    <xf numFmtId="0" fontId="26" fillId="0" borderId="17" xfId="0" applyFont="1" applyFill="1" applyBorder="1" applyAlignment="1">
      <alignment horizontal="center" vertical="center" wrapText="1"/>
    </xf>
    <xf numFmtId="10" fontId="26" fillId="24" borderId="12" xfId="0" applyNumberFormat="1" applyFont="1" applyFill="1" applyBorder="1" applyAlignment="1" quotePrefix="1">
      <alignment horizontal="left" vertical="center" wrapText="1"/>
    </xf>
    <xf numFmtId="0" fontId="28" fillId="0" borderId="10" xfId="0" applyFont="1" applyFill="1" applyBorder="1" applyAlignment="1">
      <alignment horizontal="center" vertical="center" wrapText="1"/>
    </xf>
    <xf numFmtId="180" fontId="22" fillId="0" borderId="17" xfId="42" applyNumberFormat="1" applyFont="1" applyFill="1" applyBorder="1" applyAlignment="1">
      <alignment horizontal="center" vertical="center" wrapText="1"/>
    </xf>
    <xf numFmtId="4" fontId="22" fillId="0" borderId="17" xfId="0" applyNumberFormat="1" applyFont="1" applyFill="1" applyBorder="1" applyAlignment="1" quotePrefix="1">
      <alignment horizontal="left" vertical="center" wrapText="1"/>
    </xf>
    <xf numFmtId="10" fontId="22" fillId="0" borderId="11" xfId="0" applyNumberFormat="1" applyFont="1" applyFill="1" applyBorder="1" applyAlignment="1" quotePrefix="1">
      <alignment horizontal="left" vertical="center" wrapText="1"/>
    </xf>
    <xf numFmtId="0" fontId="28" fillId="0" borderId="10" xfId="0" applyFont="1" applyBorder="1" applyAlignment="1">
      <alignment horizontal="center"/>
    </xf>
    <xf numFmtId="0" fontId="29" fillId="0" borderId="11" xfId="0" applyFont="1" applyFill="1" applyBorder="1" applyAlignment="1">
      <alignment horizontal="center" vertical="center" wrapText="1"/>
    </xf>
    <xf numFmtId="0" fontId="29" fillId="0" borderId="11" xfId="0" applyFont="1" applyFill="1" applyBorder="1" applyAlignment="1">
      <alignment vertical="center" wrapText="1"/>
    </xf>
    <xf numFmtId="0" fontId="29" fillId="0" borderId="11" xfId="0" applyFont="1" applyFill="1" applyBorder="1" applyAlignment="1" quotePrefix="1">
      <alignment horizontal="left" vertical="center" wrapText="1"/>
    </xf>
    <xf numFmtId="4" fontId="29" fillId="0" borderId="11" xfId="0" applyNumberFormat="1"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12" xfId="0" applyFont="1" applyFill="1" applyBorder="1" applyAlignment="1">
      <alignment vertical="center" wrapText="1"/>
    </xf>
    <xf numFmtId="0" fontId="29" fillId="0" borderId="12" xfId="0" applyFont="1" applyFill="1" applyBorder="1" applyAlignment="1">
      <alignment horizontal="left" vertical="center" wrapText="1"/>
    </xf>
    <xf numFmtId="4" fontId="29" fillId="0" borderId="12" xfId="0" applyNumberFormat="1" applyFont="1" applyFill="1" applyBorder="1" applyAlignment="1">
      <alignment horizontal="center" vertical="center" wrapText="1"/>
    </xf>
    <xf numFmtId="10" fontId="29" fillId="24" borderId="12" xfId="0" applyNumberFormat="1" applyFont="1" applyFill="1" applyBorder="1" applyAlignment="1">
      <alignment horizontal="left" vertical="center" wrapText="1"/>
    </xf>
    <xf numFmtId="10" fontId="29" fillId="0" borderId="12" xfId="0" applyNumberFormat="1" applyFont="1" applyFill="1" applyBorder="1" applyAlignment="1">
      <alignment horizontal="left" vertical="center" wrapText="1"/>
    </xf>
    <xf numFmtId="10" fontId="29" fillId="0" borderId="12" xfId="0" applyNumberFormat="1" applyFont="1" applyFill="1" applyBorder="1" applyAlignment="1">
      <alignment horizontal="center" vertical="center" wrapText="1"/>
    </xf>
    <xf numFmtId="2" fontId="29" fillId="0" borderId="12" xfId="0" applyNumberFormat="1" applyFont="1" applyFill="1" applyBorder="1" applyAlignment="1">
      <alignment horizontal="center" vertical="center" wrapText="1"/>
    </xf>
    <xf numFmtId="0" fontId="29" fillId="0" borderId="13" xfId="0" applyFont="1" applyFill="1" applyBorder="1" applyAlignment="1">
      <alignment horizontal="center" vertical="center" wrapText="1"/>
    </xf>
    <xf numFmtId="0" fontId="29" fillId="0" borderId="14" xfId="0" applyFont="1" applyFill="1" applyBorder="1" applyAlignment="1">
      <alignment horizontal="center" vertical="center" wrapText="1"/>
    </xf>
    <xf numFmtId="0" fontId="29" fillId="0" borderId="14" xfId="0" applyFont="1" applyFill="1" applyBorder="1" applyAlignment="1">
      <alignment vertical="center" wrapText="1"/>
    </xf>
    <xf numFmtId="0" fontId="29" fillId="0" borderId="14" xfId="0" applyFont="1" applyFill="1" applyBorder="1" applyAlignment="1">
      <alignment horizontal="left" vertical="center" wrapText="1"/>
    </xf>
    <xf numFmtId="4" fontId="29" fillId="0" borderId="14" xfId="0" applyNumberFormat="1" applyFont="1" applyFill="1" applyBorder="1" applyAlignment="1">
      <alignment horizontal="center" vertical="center" wrapText="1"/>
    </xf>
    <xf numFmtId="10" fontId="29" fillId="0" borderId="14" xfId="0" applyNumberFormat="1" applyFont="1" applyFill="1" applyBorder="1" applyAlignment="1">
      <alignment horizontal="left" vertical="center" wrapText="1"/>
    </xf>
    <xf numFmtId="10" fontId="29" fillId="0" borderId="14" xfId="0" applyNumberFormat="1" applyFont="1" applyFill="1" applyBorder="1" applyAlignment="1" quotePrefix="1">
      <alignment horizontal="left" vertical="center" wrapText="1"/>
    </xf>
    <xf numFmtId="10" fontId="29" fillId="0" borderId="14" xfId="0" applyNumberFormat="1" applyFont="1" applyFill="1" applyBorder="1" applyAlignment="1">
      <alignment horizontal="center" vertical="center" wrapText="1"/>
    </xf>
    <xf numFmtId="2" fontId="29" fillId="0" borderId="14" xfId="0" applyNumberFormat="1" applyFont="1" applyFill="1" applyBorder="1" applyAlignment="1">
      <alignment horizontal="center" vertical="center" wrapText="1"/>
    </xf>
    <xf numFmtId="0" fontId="29" fillId="24" borderId="13" xfId="0" applyFont="1" applyFill="1" applyBorder="1" applyAlignment="1">
      <alignment horizontal="left" vertical="center" wrapText="1"/>
    </xf>
    <xf numFmtId="0" fontId="29" fillId="0" borderId="13" xfId="0" applyFont="1" applyFill="1" applyBorder="1" applyAlignment="1">
      <alignment horizontal="left" vertical="center" wrapText="1"/>
    </xf>
    <xf numFmtId="0" fontId="29" fillId="24" borderId="13" xfId="0" applyFont="1" applyFill="1" applyBorder="1" applyAlignment="1">
      <alignment horizontal="center" vertical="center" wrapText="1"/>
    </xf>
    <xf numFmtId="4" fontId="29" fillId="0" borderId="13" xfId="0" applyNumberFormat="1" applyFont="1" applyFill="1" applyBorder="1" applyAlignment="1">
      <alignment horizontal="center" vertical="center" wrapText="1"/>
    </xf>
    <xf numFmtId="10" fontId="29" fillId="24" borderId="17" xfId="0" applyNumberFormat="1" applyFont="1" applyFill="1" applyBorder="1" applyAlignment="1" quotePrefix="1">
      <alignment horizontal="center" vertical="center" wrapText="1"/>
    </xf>
    <xf numFmtId="10" fontId="29" fillId="0" borderId="17" xfId="0" applyNumberFormat="1" applyFont="1" applyFill="1" applyBorder="1" applyAlignment="1">
      <alignment horizontal="left" vertical="center" wrapText="1"/>
    </xf>
    <xf numFmtId="10" fontId="29" fillId="0" borderId="17" xfId="0" applyNumberFormat="1" applyFont="1" applyFill="1" applyBorder="1" applyAlignment="1">
      <alignment horizontal="center" vertical="center" wrapText="1"/>
    </xf>
    <xf numFmtId="10" fontId="29" fillId="0" borderId="17" xfId="0" applyNumberFormat="1" applyFont="1" applyFill="1" applyBorder="1" applyAlignment="1" quotePrefix="1">
      <alignment horizontal="center" vertical="center" wrapText="1"/>
    </xf>
    <xf numFmtId="2" fontId="29" fillId="0" borderId="17" xfId="0" applyNumberFormat="1" applyFont="1" applyFill="1" applyBorder="1" applyAlignment="1">
      <alignment horizontal="center" vertical="center" wrapText="1"/>
    </xf>
    <xf numFmtId="0" fontId="0" fillId="0" borderId="11" xfId="0" applyFont="1" applyFill="1" applyBorder="1" applyAlignment="1" quotePrefix="1">
      <alignment horizontal="center" vertical="center" wrapText="1"/>
    </xf>
    <xf numFmtId="0" fontId="0" fillId="0" borderId="12" xfId="0" applyFont="1" applyFill="1" applyBorder="1" applyAlignment="1" quotePrefix="1">
      <alignment horizontal="center" vertical="center" wrapText="1"/>
    </xf>
    <xf numFmtId="0" fontId="0" fillId="0" borderId="17" xfId="0" applyFont="1" applyFill="1" applyBorder="1" applyAlignment="1" quotePrefix="1">
      <alignment horizontal="center" vertical="center" wrapText="1"/>
    </xf>
    <xf numFmtId="0" fontId="0" fillId="0" borderId="14" xfId="0" applyFont="1" applyFill="1" applyBorder="1" applyAlignment="1" quotePrefix="1">
      <alignment horizontal="center" vertical="center" wrapText="1"/>
    </xf>
    <xf numFmtId="0" fontId="0" fillId="0" borderId="16" xfId="0" applyFont="1" applyFill="1" applyBorder="1" applyAlignment="1" quotePrefix="1">
      <alignment horizontal="center" vertical="center" wrapText="1"/>
    </xf>
    <xf numFmtId="0" fontId="29" fillId="0" borderId="18" xfId="0" applyFont="1" applyFill="1" applyBorder="1" applyAlignment="1">
      <alignment horizontal="center" vertical="center" wrapText="1"/>
    </xf>
    <xf numFmtId="0" fontId="29" fillId="0" borderId="18" xfId="0" applyFont="1" applyFill="1" applyBorder="1" applyAlignment="1">
      <alignment horizontal="left" vertical="center" wrapText="1"/>
    </xf>
    <xf numFmtId="4" fontId="29" fillId="0" borderId="18" xfId="0" applyNumberFormat="1" applyFont="1" applyFill="1" applyBorder="1" applyAlignment="1">
      <alignment horizontal="center" vertical="center" wrapText="1"/>
    </xf>
    <xf numFmtId="0" fontId="0" fillId="0" borderId="18" xfId="0" applyFont="1" applyFill="1" applyBorder="1" applyAlignment="1">
      <alignment/>
    </xf>
    <xf numFmtId="0" fontId="36" fillId="24" borderId="0" xfId="0" applyFont="1" applyFill="1" applyAlignment="1">
      <alignment/>
    </xf>
    <xf numFmtId="0" fontId="36" fillId="24" borderId="0" xfId="0" applyFont="1" applyFill="1" applyAlignment="1">
      <alignment horizontal="left"/>
    </xf>
    <xf numFmtId="0" fontId="36" fillId="24" borderId="0" xfId="0" applyFont="1" applyFill="1" applyAlignment="1">
      <alignment horizontal="center"/>
    </xf>
    <xf numFmtId="0" fontId="36" fillId="24" borderId="0" xfId="0" applyFont="1" applyFill="1" applyAlignment="1">
      <alignment horizontal="center" vertical="center"/>
    </xf>
    <xf numFmtId="49" fontId="36" fillId="24" borderId="0" xfId="0" applyNumberFormat="1" applyFont="1" applyFill="1" applyAlignment="1">
      <alignment horizontal="center" vertical="center" wrapText="1"/>
    </xf>
    <xf numFmtId="0" fontId="36" fillId="24" borderId="0" xfId="0" applyFont="1" applyFill="1" applyAlignment="1">
      <alignment horizontal="center" vertical="center" wrapText="1"/>
    </xf>
    <xf numFmtId="0" fontId="28" fillId="0" borderId="0" xfId="0" applyFont="1" applyFill="1" applyAlignment="1">
      <alignment horizontal="center" vertical="center" wrapText="1"/>
    </xf>
    <xf numFmtId="0" fontId="28" fillId="0" borderId="0" xfId="0" applyFont="1" applyFill="1" applyAlignment="1">
      <alignment vertical="center" wrapText="1"/>
    </xf>
    <xf numFmtId="49" fontId="29" fillId="0" borderId="0" xfId="0" applyNumberFormat="1" applyFont="1" applyFill="1" applyAlignment="1">
      <alignment horizontal="center" vertical="center" wrapText="1"/>
    </xf>
    <xf numFmtId="0" fontId="29" fillId="0" borderId="0" xfId="0" applyFont="1" applyFill="1" applyAlignment="1">
      <alignment horizontal="center" vertical="center"/>
    </xf>
    <xf numFmtId="0" fontId="29" fillId="0" borderId="0" xfId="0" applyFont="1" applyFill="1" applyAlignment="1">
      <alignment horizontal="left"/>
    </xf>
    <xf numFmtId="0" fontId="29" fillId="0" borderId="0" xfId="0" applyFont="1" applyFill="1" applyAlignment="1">
      <alignment horizontal="center" vertical="center" wrapText="1"/>
    </xf>
    <xf numFmtId="0" fontId="28" fillId="0" borderId="19"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29" fillId="0" borderId="10" xfId="0" applyFont="1" applyFill="1" applyBorder="1" applyAlignment="1">
      <alignment horizontal="left" vertical="center" wrapText="1"/>
    </xf>
    <xf numFmtId="0" fontId="37" fillId="24" borderId="0" xfId="0" applyFont="1" applyFill="1" applyAlignment="1">
      <alignment/>
    </xf>
    <xf numFmtId="0" fontId="37" fillId="24" borderId="0" xfId="0" applyFont="1" applyFill="1" applyAlignment="1">
      <alignment horizontal="center"/>
    </xf>
    <xf numFmtId="0" fontId="37" fillId="24" borderId="0" xfId="0" applyFont="1" applyFill="1" applyAlignment="1">
      <alignment horizontal="left"/>
    </xf>
    <xf numFmtId="0" fontId="37" fillId="24" borderId="0" xfId="0" applyFont="1" applyFill="1" applyAlignment="1">
      <alignment horizontal="center" vertical="center"/>
    </xf>
    <xf numFmtId="49" fontId="37" fillId="24" borderId="0" xfId="0" applyNumberFormat="1" applyFont="1" applyFill="1" applyAlignment="1">
      <alignment horizontal="center" vertical="center" wrapText="1"/>
    </xf>
    <xf numFmtId="0" fontId="37" fillId="24" borderId="0" xfId="0" applyFont="1" applyFill="1" applyAlignment="1">
      <alignment horizontal="center" vertical="center" wrapText="1"/>
    </xf>
    <xf numFmtId="0" fontId="29" fillId="0" borderId="0" xfId="0" applyFont="1" applyFill="1" applyAlignment="1">
      <alignment vertical="center"/>
    </xf>
    <xf numFmtId="0" fontId="29" fillId="0" borderId="0" xfId="0" applyFont="1" applyFill="1" applyAlignment="1">
      <alignment horizontal="left" vertical="center" wrapText="1"/>
    </xf>
    <xf numFmtId="0" fontId="29" fillId="25" borderId="0" xfId="0" applyFont="1" applyFill="1" applyAlignment="1">
      <alignment vertical="center"/>
    </xf>
    <xf numFmtId="0" fontId="29" fillId="24" borderId="0" xfId="0" applyFont="1" applyFill="1" applyAlignment="1">
      <alignment vertical="center"/>
    </xf>
    <xf numFmtId="0" fontId="29" fillId="0" borderId="10" xfId="0" applyFont="1" applyFill="1" applyBorder="1" applyAlignment="1">
      <alignment horizontal="justify" vertical="center" wrapText="1"/>
    </xf>
    <xf numFmtId="0" fontId="29" fillId="0" borderId="10" xfId="0" applyFont="1" applyFill="1" applyBorder="1" applyAlignment="1">
      <alignment vertical="center" wrapText="1"/>
    </xf>
    <xf numFmtId="0" fontId="29" fillId="0" borderId="10" xfId="0" applyFont="1" applyBorder="1" applyAlignment="1">
      <alignment horizontal="center" vertical="center" wrapText="1"/>
    </xf>
    <xf numFmtId="0" fontId="38" fillId="24" borderId="0" xfId="0" applyFont="1" applyFill="1" applyAlignment="1">
      <alignment horizontal="left"/>
    </xf>
    <xf numFmtId="0" fontId="38" fillId="24" borderId="0" xfId="0" applyFont="1" applyFill="1" applyAlignment="1">
      <alignment/>
    </xf>
    <xf numFmtId="0" fontId="38" fillId="24" borderId="0" xfId="0" applyFont="1" applyFill="1" applyAlignment="1">
      <alignment horizontal="center" vertical="center"/>
    </xf>
    <xf numFmtId="49" fontId="38" fillId="24" borderId="0" xfId="0" applyNumberFormat="1" applyFont="1" applyFill="1" applyAlignment="1">
      <alignment horizontal="center" vertical="center" wrapText="1"/>
    </xf>
    <xf numFmtId="0" fontId="38" fillId="24" borderId="0" xfId="0" applyFont="1" applyFill="1" applyAlignment="1">
      <alignment horizontal="center" vertical="center" wrapText="1"/>
    </xf>
    <xf numFmtId="0" fontId="29" fillId="0" borderId="10" xfId="0" applyFont="1" applyBorder="1" applyAlignment="1" quotePrefix="1">
      <alignment horizontal="justify" vertical="center" wrapText="1"/>
    </xf>
    <xf numFmtId="0" fontId="29" fillId="0" borderId="10" xfId="0" applyFont="1" applyFill="1" applyBorder="1" applyAlignment="1" quotePrefix="1">
      <alignment horizontal="left" vertical="center" wrapText="1"/>
    </xf>
    <xf numFmtId="0" fontId="28" fillId="0" borderId="21" xfId="0" applyFont="1" applyBorder="1" applyAlignment="1">
      <alignment horizontal="left"/>
    </xf>
    <xf numFmtId="0" fontId="28" fillId="0" borderId="22" xfId="0" applyFont="1" applyBorder="1" applyAlignment="1">
      <alignment horizontal="left"/>
    </xf>
    <xf numFmtId="0" fontId="28" fillId="0" borderId="23" xfId="0" applyFont="1" applyBorder="1" applyAlignment="1">
      <alignment horizontal="left"/>
    </xf>
    <xf numFmtId="10" fontId="28" fillId="24" borderId="10" xfId="0" applyNumberFormat="1" applyFont="1" applyFill="1" applyBorder="1" applyAlignment="1">
      <alignment horizontal="left" vertical="center" wrapText="1"/>
    </xf>
    <xf numFmtId="0" fontId="28" fillId="0" borderId="21" xfId="0" applyFont="1" applyFill="1" applyBorder="1" applyAlignment="1">
      <alignment horizontal="center" vertical="center" wrapText="1"/>
    </xf>
    <xf numFmtId="0" fontId="28" fillId="0" borderId="22" xfId="0" applyFont="1" applyFill="1" applyBorder="1" applyAlignment="1">
      <alignment horizontal="center" vertical="center" wrapText="1"/>
    </xf>
    <xf numFmtId="0" fontId="28" fillId="0" borderId="23" xfId="0" applyFont="1" applyFill="1" applyBorder="1" applyAlignment="1">
      <alignment horizontal="center" vertical="center" wrapText="1"/>
    </xf>
    <xf numFmtId="10" fontId="28" fillId="0" borderId="10" xfId="0" applyNumberFormat="1" applyFont="1" applyFill="1" applyBorder="1" applyAlignment="1">
      <alignment horizontal="left" vertical="center" wrapText="1"/>
    </xf>
    <xf numFmtId="0" fontId="23" fillId="0" borderId="21" xfId="0" applyFont="1" applyFill="1" applyBorder="1" applyAlignment="1">
      <alignment horizontal="left" vertical="center" wrapText="1"/>
    </xf>
    <xf numFmtId="0" fontId="23" fillId="0" borderId="22"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21" fillId="0" borderId="21" xfId="0" applyFont="1" applyFill="1" applyBorder="1" applyAlignment="1">
      <alignment horizontal="left" vertical="center" wrapText="1"/>
    </xf>
    <xf numFmtId="0" fontId="21" fillId="0" borderId="22" xfId="0" applyFont="1" applyFill="1" applyBorder="1" applyAlignment="1">
      <alignment horizontal="left" vertical="center" wrapText="1"/>
    </xf>
    <xf numFmtId="0" fontId="21" fillId="0" borderId="23" xfId="0" applyFont="1" applyFill="1" applyBorder="1" applyAlignment="1">
      <alignment horizontal="left" vertical="center" wrapText="1"/>
    </xf>
    <xf numFmtId="4" fontId="21" fillId="0" borderId="21" xfId="0" applyNumberFormat="1" applyFont="1" applyFill="1" applyBorder="1" applyAlignment="1">
      <alignment horizontal="left" vertical="center" wrapText="1"/>
    </xf>
    <xf numFmtId="4" fontId="21" fillId="0" borderId="22" xfId="0" applyNumberFormat="1" applyFont="1" applyFill="1" applyBorder="1" applyAlignment="1">
      <alignment horizontal="left" vertical="center" wrapText="1"/>
    </xf>
    <xf numFmtId="4" fontId="21" fillId="0" borderId="23" xfId="0" applyNumberFormat="1" applyFont="1" applyFill="1" applyBorder="1" applyAlignment="1">
      <alignment horizontal="left" vertical="center" wrapText="1"/>
    </xf>
    <xf numFmtId="0" fontId="23" fillId="0" borderId="10" xfId="0" applyFont="1" applyFill="1" applyBorder="1" applyAlignment="1">
      <alignment horizontal="center" vertical="center" wrapText="1"/>
    </xf>
    <xf numFmtId="0" fontId="23" fillId="0" borderId="0" xfId="0" applyFont="1" applyFill="1" applyAlignment="1">
      <alignment horizontal="center" vertical="center" wrapText="1"/>
    </xf>
    <xf numFmtId="0" fontId="23" fillId="0" borderId="16" xfId="0" applyFont="1" applyFill="1" applyBorder="1" applyAlignment="1">
      <alignment horizontal="center" vertical="center" wrapText="1"/>
    </xf>
    <xf numFmtId="0" fontId="22" fillId="0" borderId="0" xfId="0" applyFont="1" applyFill="1" applyAlignment="1">
      <alignment horizontal="center" vertical="center"/>
    </xf>
    <xf numFmtId="0" fontId="26" fillId="0" borderId="10" xfId="0" applyFont="1" applyFill="1" applyBorder="1" applyAlignment="1">
      <alignment horizontal="center" vertical="center" wrapText="1"/>
    </xf>
    <xf numFmtId="0" fontId="23" fillId="0" borderId="10" xfId="0" applyFont="1" applyFill="1" applyBorder="1" applyAlignment="1">
      <alignment horizontal="center" vertical="center"/>
    </xf>
    <xf numFmtId="0" fontId="25" fillId="0" borderId="10" xfId="0" applyFont="1" applyFill="1" applyBorder="1" applyAlignment="1">
      <alignment horizontal="center" vertical="center"/>
    </xf>
    <xf numFmtId="0" fontId="32" fillId="0" borderId="0" xfId="0" applyFont="1" applyFill="1" applyBorder="1" applyAlignment="1">
      <alignment horizontal="center" vertical="center" wrapText="1"/>
    </xf>
    <xf numFmtId="0" fontId="31" fillId="0" borderId="24"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10" xfId="0" applyFont="1" applyFill="1" applyBorder="1" applyAlignment="1">
      <alignment horizontal="left" vertical="center" wrapText="1"/>
    </xf>
    <xf numFmtId="49" fontId="28" fillId="0" borderId="10" xfId="0" applyNumberFormat="1" applyFont="1" applyFill="1" applyBorder="1" applyAlignment="1">
      <alignment horizontal="center" vertical="center" wrapText="1"/>
    </xf>
    <xf numFmtId="0" fontId="28" fillId="0" borderId="16" xfId="0" applyFont="1" applyFill="1" applyBorder="1" applyAlignment="1">
      <alignment horizontal="center" vertical="center" wrapText="1"/>
    </xf>
    <xf numFmtId="0" fontId="28" fillId="0" borderId="15" xfId="0" applyFont="1" applyFill="1" applyBorder="1" applyAlignment="1">
      <alignment horizontal="center" vertic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_6-2018- DỰ ÁN CẤP PHÉP"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Svh\Downloads\Phu&#803;%20lu&#803;c%20THEO%20DOI%20CAC%20DU%20AN%20NHA%20DAU%20TU.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rt1"/>
      <sheetName val="PL TÌNH HÌNH DA"/>
      <sheetName val="PL DA ĐANG NC HOAC CB DAU TU"/>
      <sheetName val="PL DA DUOC CAP PHEP"/>
      <sheetName val="2014"/>
      <sheetName val="QI-2015"/>
      <sheetName val="6TD-2015"/>
      <sheetName val="Sheet1"/>
      <sheetName val="Von NS tinh"/>
      <sheetName val="QIII-2015"/>
      <sheetName val="QI-2016"/>
      <sheetName val="Theo Doi"/>
      <sheetName val="Vuong ma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M55"/>
  <sheetViews>
    <sheetView zoomScale="75" zoomScaleNormal="75" zoomScalePageLayoutView="0" workbookViewId="0" topLeftCell="A1">
      <selection activeCell="C26" sqref="C26"/>
    </sheetView>
  </sheetViews>
  <sheetFormatPr defaultColWidth="8.72265625" defaultRowHeight="16.5"/>
  <cols>
    <col min="1" max="1" width="4.99609375" style="46" customWidth="1"/>
    <col min="2" max="2" width="29.8125" style="1" customWidth="1"/>
    <col min="3" max="3" width="26.99609375" style="49" customWidth="1"/>
    <col min="4" max="4" width="16.453125" style="48" customWidth="1"/>
    <col min="5" max="5" width="11.90625" style="1" customWidth="1"/>
    <col min="6" max="6" width="9.18359375" style="48" customWidth="1"/>
    <col min="7" max="7" width="9.90625" style="1" hidden="1" customWidth="1"/>
    <col min="8" max="8" width="8.453125" style="1" hidden="1" customWidth="1"/>
    <col min="9" max="9" width="10.18359375" style="1" hidden="1" customWidth="1"/>
    <col min="10" max="10" width="9.6328125" style="1" hidden="1" customWidth="1"/>
    <col min="11" max="11" width="10.0859375" style="1" hidden="1" customWidth="1"/>
    <col min="12" max="12" width="7.6328125" style="1" hidden="1" customWidth="1"/>
    <col min="13" max="13" width="10.90625" style="1" hidden="1" customWidth="1"/>
    <col min="14" max="14" width="12.36328125" style="1" hidden="1" customWidth="1"/>
    <col min="15" max="15" width="10.453125" style="1" hidden="1" customWidth="1"/>
    <col min="16" max="17" width="5.8125" style="1" hidden="1" customWidth="1"/>
    <col min="18" max="18" width="0.9140625" style="1" hidden="1" customWidth="1"/>
    <col min="19" max="19" width="6.36328125" style="1" hidden="1" customWidth="1"/>
    <col min="20" max="20" width="9.0859375" style="1" hidden="1" customWidth="1"/>
    <col min="21" max="21" width="9.99609375" style="1" hidden="1" customWidth="1"/>
    <col min="22" max="22" width="6.36328125" style="1" hidden="1" customWidth="1"/>
    <col min="23" max="24" width="18.6328125" style="1" hidden="1" customWidth="1"/>
    <col min="25" max="25" width="17.18359375" style="1" hidden="1" customWidth="1"/>
    <col min="26" max="26" width="0" style="1" hidden="1" customWidth="1"/>
    <col min="27" max="27" width="29.90625" style="49" customWidth="1"/>
    <col min="28" max="28" width="0" style="1" hidden="1" customWidth="1"/>
    <col min="29" max="29" width="11.18359375" style="1" hidden="1" customWidth="1"/>
    <col min="30" max="32" width="0" style="1" hidden="1" customWidth="1"/>
    <col min="33" max="35" width="36.99609375" style="1" hidden="1" customWidth="1"/>
    <col min="36" max="37" width="0" style="1" hidden="1" customWidth="1"/>
    <col min="38" max="38" width="8.90625" style="1" customWidth="1"/>
    <col min="39" max="39" width="10.453125" style="1" bestFit="1" customWidth="1"/>
    <col min="40" max="16384" width="8.90625" style="1" customWidth="1"/>
  </cols>
  <sheetData>
    <row r="1" spans="1:27" ht="106.5" customHeight="1">
      <c r="A1" s="230" t="s">
        <v>201</v>
      </c>
      <c r="B1" s="230"/>
      <c r="C1" s="230"/>
      <c r="D1" s="230"/>
      <c r="E1" s="230"/>
      <c r="F1" s="230"/>
      <c r="G1" s="230"/>
      <c r="H1" s="230"/>
      <c r="I1" s="230"/>
      <c r="J1" s="230"/>
      <c r="K1" s="230"/>
      <c r="L1" s="230"/>
      <c r="M1" s="230"/>
      <c r="N1" s="230"/>
      <c r="O1" s="230"/>
      <c r="P1" s="230"/>
      <c r="Q1" s="230"/>
      <c r="R1" s="230"/>
      <c r="S1" s="230"/>
      <c r="T1" s="230"/>
      <c r="U1" s="230"/>
      <c r="V1" s="230"/>
      <c r="W1" s="230"/>
      <c r="X1" s="230"/>
      <c r="Y1" s="230"/>
      <c r="Z1" s="230"/>
      <c r="AA1" s="230"/>
    </row>
    <row r="2" spans="1:33" s="4" customFormat="1" ht="18" customHeight="1">
      <c r="A2" s="229" t="s">
        <v>8</v>
      </c>
      <c r="B2" s="229" t="s">
        <v>9</v>
      </c>
      <c r="C2" s="229" t="s">
        <v>10</v>
      </c>
      <c r="D2" s="229" t="s">
        <v>11</v>
      </c>
      <c r="E2" s="229" t="s">
        <v>12</v>
      </c>
      <c r="F2" s="229" t="s">
        <v>13</v>
      </c>
      <c r="G2" s="51"/>
      <c r="H2" s="229" t="s">
        <v>14</v>
      </c>
      <c r="I2" s="229" t="s">
        <v>15</v>
      </c>
      <c r="J2" s="229" t="s">
        <v>16</v>
      </c>
      <c r="K2" s="229" t="s">
        <v>17</v>
      </c>
      <c r="L2" s="229" t="s">
        <v>18</v>
      </c>
      <c r="M2" s="229" t="s">
        <v>19</v>
      </c>
      <c r="N2" s="229" t="s">
        <v>20</v>
      </c>
      <c r="O2" s="229" t="s">
        <v>21</v>
      </c>
      <c r="P2" s="229" t="s">
        <v>22</v>
      </c>
      <c r="Q2" s="229"/>
      <c r="R2" s="229" t="s">
        <v>23</v>
      </c>
      <c r="S2" s="229" t="s">
        <v>18</v>
      </c>
      <c r="T2" s="229" t="s">
        <v>24</v>
      </c>
      <c r="U2" s="229" t="s">
        <v>25</v>
      </c>
      <c r="V2" s="229" t="s">
        <v>26</v>
      </c>
      <c r="W2" s="229" t="s">
        <v>27</v>
      </c>
      <c r="X2" s="229" t="s">
        <v>28</v>
      </c>
      <c r="Y2" s="229" t="s">
        <v>29</v>
      </c>
      <c r="Z2" s="234" t="s">
        <v>30</v>
      </c>
      <c r="AA2" s="229" t="s">
        <v>148</v>
      </c>
      <c r="AG2" s="232" t="s">
        <v>31</v>
      </c>
    </row>
    <row r="3" spans="1:33" s="4" customFormat="1" ht="19.5" customHeight="1">
      <c r="A3" s="229"/>
      <c r="B3" s="229"/>
      <c r="C3" s="229"/>
      <c r="D3" s="229"/>
      <c r="E3" s="229"/>
      <c r="F3" s="229"/>
      <c r="G3" s="51"/>
      <c r="H3" s="229"/>
      <c r="I3" s="229"/>
      <c r="J3" s="229"/>
      <c r="K3" s="229"/>
      <c r="L3" s="229"/>
      <c r="M3" s="229"/>
      <c r="N3" s="229"/>
      <c r="O3" s="229"/>
      <c r="P3" s="229"/>
      <c r="Q3" s="229"/>
      <c r="R3" s="229"/>
      <c r="S3" s="229"/>
      <c r="T3" s="229"/>
      <c r="U3" s="229"/>
      <c r="V3" s="229"/>
      <c r="W3" s="229"/>
      <c r="X3" s="229"/>
      <c r="Y3" s="229"/>
      <c r="Z3" s="235"/>
      <c r="AA3" s="229"/>
      <c r="AG3" s="232"/>
    </row>
    <row r="4" spans="1:33" s="4" customFormat="1" ht="22.5" customHeight="1">
      <c r="A4" s="229"/>
      <c r="B4" s="229"/>
      <c r="C4" s="229"/>
      <c r="D4" s="229"/>
      <c r="E4" s="229"/>
      <c r="F4" s="231"/>
      <c r="G4" s="51"/>
      <c r="H4" s="229"/>
      <c r="I4" s="229"/>
      <c r="J4" s="229"/>
      <c r="K4" s="229"/>
      <c r="L4" s="229"/>
      <c r="M4" s="229"/>
      <c r="N4" s="229"/>
      <c r="O4" s="229"/>
      <c r="P4" s="51" t="s">
        <v>32</v>
      </c>
      <c r="Q4" s="52" t="s">
        <v>33</v>
      </c>
      <c r="R4" s="233"/>
      <c r="S4" s="229"/>
      <c r="T4" s="229"/>
      <c r="U4" s="229"/>
      <c r="V4" s="229"/>
      <c r="W4" s="233"/>
      <c r="X4" s="229"/>
      <c r="Y4" s="233"/>
      <c r="Z4" s="235"/>
      <c r="AA4" s="229"/>
      <c r="AG4" s="232"/>
    </row>
    <row r="5" spans="1:27" s="4" customFormat="1" ht="28.5" customHeight="1">
      <c r="A5" s="229"/>
      <c r="B5" s="229"/>
      <c r="C5" s="229"/>
      <c r="D5" s="229"/>
      <c r="E5" s="229"/>
      <c r="F5" s="51" t="s">
        <v>34</v>
      </c>
      <c r="G5" s="51"/>
      <c r="H5" s="51" t="s">
        <v>35</v>
      </c>
      <c r="I5" s="51" t="s">
        <v>35</v>
      </c>
      <c r="J5" s="51" t="s">
        <v>35</v>
      </c>
      <c r="K5" s="51" t="s">
        <v>35</v>
      </c>
      <c r="L5" s="229"/>
      <c r="M5" s="51" t="s">
        <v>35</v>
      </c>
      <c r="N5" s="51" t="s">
        <v>35</v>
      </c>
      <c r="O5" s="51"/>
      <c r="P5" s="51" t="s">
        <v>36</v>
      </c>
      <c r="Q5" s="52" t="s">
        <v>36</v>
      </c>
      <c r="R5" s="51" t="s">
        <v>36</v>
      </c>
      <c r="S5" s="229"/>
      <c r="T5" s="51"/>
      <c r="U5" s="51"/>
      <c r="V5" s="51"/>
      <c r="W5" s="54"/>
      <c r="X5" s="51"/>
      <c r="Y5" s="54"/>
      <c r="Z5" s="53"/>
      <c r="AA5" s="229"/>
    </row>
    <row r="6" spans="1:27" ht="33" customHeight="1" hidden="1">
      <c r="A6" s="51" t="s">
        <v>37</v>
      </c>
      <c r="B6" s="55" t="s">
        <v>38</v>
      </c>
      <c r="C6" s="56"/>
      <c r="D6" s="54"/>
      <c r="E6" s="57"/>
      <c r="F6" s="57" t="e">
        <f>#REF!+#REF!+#REF!+#REF!+#REF!</f>
        <v>#REF!</v>
      </c>
      <c r="G6" s="57"/>
      <c r="H6" s="57"/>
      <c r="I6" s="57" t="e">
        <f>#REF!+#REF!+#REF!+#REF!+#REF!</f>
        <v>#REF!</v>
      </c>
      <c r="J6" s="57"/>
      <c r="K6" s="57" t="e">
        <f>+#REF!+#REF!+#REF!+#REF!+#REF!</f>
        <v>#REF!</v>
      </c>
      <c r="L6" s="57"/>
      <c r="M6" s="57" t="e">
        <f>#REF!+#REF!+#REF!+#REF!+#REF!</f>
        <v>#REF!</v>
      </c>
      <c r="N6" s="57" t="e">
        <f>#REF!+#REF!+#REF!+#REF!+#REF!</f>
        <v>#REF!</v>
      </c>
      <c r="O6" s="58" t="e">
        <f>#REF!+#REF!+#REF!+#REF!</f>
        <v>#REF!</v>
      </c>
      <c r="P6" s="57"/>
      <c r="Q6" s="57"/>
      <c r="R6" s="57"/>
      <c r="S6" s="57"/>
      <c r="T6" s="57"/>
      <c r="U6" s="57"/>
      <c r="V6" s="57"/>
      <c r="W6" s="57"/>
      <c r="X6" s="57"/>
      <c r="Y6" s="54"/>
      <c r="Z6" s="59"/>
      <c r="AA6" s="60"/>
    </row>
    <row r="7" spans="1:27" ht="27" customHeight="1">
      <c r="A7" s="51" t="s">
        <v>37</v>
      </c>
      <c r="B7" s="220" t="s">
        <v>198</v>
      </c>
      <c r="C7" s="221"/>
      <c r="D7" s="221"/>
      <c r="E7" s="221"/>
      <c r="F7" s="221"/>
      <c r="G7" s="221"/>
      <c r="H7" s="221"/>
      <c r="I7" s="221"/>
      <c r="J7" s="221"/>
      <c r="K7" s="221"/>
      <c r="L7" s="221"/>
      <c r="M7" s="221"/>
      <c r="N7" s="221"/>
      <c r="O7" s="221"/>
      <c r="P7" s="221"/>
      <c r="Q7" s="221"/>
      <c r="R7" s="221"/>
      <c r="S7" s="221"/>
      <c r="T7" s="221"/>
      <c r="U7" s="221"/>
      <c r="V7" s="221"/>
      <c r="W7" s="221"/>
      <c r="X7" s="221"/>
      <c r="Y7" s="221"/>
      <c r="Z7" s="221"/>
      <c r="AA7" s="222"/>
    </row>
    <row r="8" spans="1:27" ht="22.5" customHeight="1">
      <c r="A8" s="51" t="s">
        <v>39</v>
      </c>
      <c r="B8" s="220" t="s">
        <v>40</v>
      </c>
      <c r="C8" s="221"/>
      <c r="D8" s="221"/>
      <c r="E8" s="221"/>
      <c r="F8" s="221"/>
      <c r="G8" s="221"/>
      <c r="H8" s="221"/>
      <c r="I8" s="221"/>
      <c r="J8" s="221"/>
      <c r="K8" s="221"/>
      <c r="L8" s="221"/>
      <c r="M8" s="221"/>
      <c r="N8" s="221"/>
      <c r="O8" s="221"/>
      <c r="P8" s="221"/>
      <c r="Q8" s="221"/>
      <c r="R8" s="221"/>
      <c r="S8" s="221"/>
      <c r="T8" s="221"/>
      <c r="U8" s="221"/>
      <c r="V8" s="221"/>
      <c r="W8" s="221"/>
      <c r="X8" s="221"/>
      <c r="Y8" s="221"/>
      <c r="Z8" s="221"/>
      <c r="AA8" s="222"/>
    </row>
    <row r="9" spans="1:27" ht="46.5" customHeight="1">
      <c r="A9" s="61">
        <v>1</v>
      </c>
      <c r="B9" s="62" t="s">
        <v>62</v>
      </c>
      <c r="C9" s="63" t="s">
        <v>63</v>
      </c>
      <c r="D9" s="61" t="s">
        <v>64</v>
      </c>
      <c r="E9" s="64" t="s">
        <v>65</v>
      </c>
      <c r="F9" s="64">
        <v>8.5</v>
      </c>
      <c r="G9" s="64"/>
      <c r="H9" s="64">
        <v>0</v>
      </c>
      <c r="I9" s="64"/>
      <c r="J9" s="64"/>
      <c r="K9" s="64"/>
      <c r="L9" s="65"/>
      <c r="M9" s="64"/>
      <c r="N9" s="64"/>
      <c r="O9" s="64"/>
      <c r="P9" s="66"/>
      <c r="Q9" s="66"/>
      <c r="R9" s="66"/>
      <c r="S9" s="64"/>
      <c r="T9" s="64"/>
      <c r="U9" s="64"/>
      <c r="V9" s="64"/>
      <c r="W9" s="64"/>
      <c r="X9" s="64"/>
      <c r="Y9" s="64"/>
      <c r="Z9" s="64"/>
      <c r="AA9" s="67" t="s">
        <v>149</v>
      </c>
    </row>
    <row r="10" spans="1:27" ht="56.25" customHeight="1" hidden="1">
      <c r="A10" s="61">
        <v>2</v>
      </c>
      <c r="B10" s="62" t="s">
        <v>66</v>
      </c>
      <c r="C10" s="63" t="s">
        <v>67</v>
      </c>
      <c r="D10" s="61" t="s">
        <v>68</v>
      </c>
      <c r="E10" s="64" t="s">
        <v>52</v>
      </c>
      <c r="F10" s="64">
        <v>0.47</v>
      </c>
      <c r="G10" s="64"/>
      <c r="H10" s="64">
        <f>+'[1]2014'!K55</f>
        <v>0</v>
      </c>
      <c r="I10" s="64"/>
      <c r="J10" s="64">
        <v>0.3</v>
      </c>
      <c r="K10" s="64"/>
      <c r="L10" s="65">
        <f>+K10/J10</f>
        <v>0</v>
      </c>
      <c r="M10" s="64"/>
      <c r="N10" s="64"/>
      <c r="O10" s="64"/>
      <c r="P10" s="66"/>
      <c r="Q10" s="66"/>
      <c r="R10" s="66"/>
      <c r="S10" s="64"/>
      <c r="T10" s="64"/>
      <c r="U10" s="64"/>
      <c r="V10" s="64"/>
      <c r="W10" s="64"/>
      <c r="X10" s="64"/>
      <c r="Y10" s="64"/>
      <c r="Z10" s="64"/>
      <c r="AA10" s="67" t="s">
        <v>56</v>
      </c>
    </row>
    <row r="11" spans="1:27" ht="77.25" customHeight="1" hidden="1">
      <c r="A11" s="61">
        <v>2</v>
      </c>
      <c r="B11" s="62" t="s">
        <v>69</v>
      </c>
      <c r="C11" s="63" t="s">
        <v>70</v>
      </c>
      <c r="D11" s="61" t="s">
        <v>71</v>
      </c>
      <c r="E11" s="64" t="s">
        <v>53</v>
      </c>
      <c r="F11" s="64">
        <v>0.101</v>
      </c>
      <c r="G11" s="64"/>
      <c r="H11" s="64">
        <f>+'[1]2014'!K57</f>
        <v>0</v>
      </c>
      <c r="I11" s="64"/>
      <c r="J11" s="64"/>
      <c r="K11" s="64"/>
      <c r="L11" s="65"/>
      <c r="M11" s="64"/>
      <c r="N11" s="64">
        <v>0</v>
      </c>
      <c r="O11" s="64" t="e">
        <f>#REF!-N11</f>
        <v>#REF!</v>
      </c>
      <c r="P11" s="66"/>
      <c r="Q11" s="66"/>
      <c r="R11" s="66"/>
      <c r="S11" s="68" t="e">
        <f>N11/#REF!</f>
        <v>#REF!</v>
      </c>
      <c r="T11" s="68"/>
      <c r="U11" s="68"/>
      <c r="V11" s="68"/>
      <c r="W11" s="69" t="s">
        <v>58</v>
      </c>
      <c r="X11" s="69"/>
      <c r="Y11" s="61"/>
      <c r="Z11" s="70"/>
      <c r="AA11" s="67" t="s">
        <v>106</v>
      </c>
    </row>
    <row r="12" spans="1:27" ht="53.25" customHeight="1">
      <c r="A12" s="61">
        <v>2</v>
      </c>
      <c r="B12" s="62" t="s">
        <v>69</v>
      </c>
      <c r="C12" s="63" t="s">
        <v>72</v>
      </c>
      <c r="D12" s="61" t="s">
        <v>73</v>
      </c>
      <c r="E12" s="64" t="s">
        <v>53</v>
      </c>
      <c r="F12" s="64">
        <v>0.2</v>
      </c>
      <c r="G12" s="64"/>
      <c r="H12" s="64"/>
      <c r="I12" s="64"/>
      <c r="J12" s="64"/>
      <c r="K12" s="64"/>
      <c r="L12" s="65"/>
      <c r="M12" s="64"/>
      <c r="N12" s="64"/>
      <c r="O12" s="64"/>
      <c r="P12" s="66"/>
      <c r="Q12" s="66"/>
      <c r="R12" s="66"/>
      <c r="S12" s="68"/>
      <c r="T12" s="68"/>
      <c r="U12" s="68"/>
      <c r="V12" s="68"/>
      <c r="W12" s="69"/>
      <c r="X12" s="69"/>
      <c r="Y12" s="61"/>
      <c r="Z12" s="70"/>
      <c r="AA12" s="67" t="s">
        <v>150</v>
      </c>
    </row>
    <row r="13" spans="1:27" ht="65.25" customHeight="1">
      <c r="A13" s="61">
        <v>3</v>
      </c>
      <c r="B13" s="62" t="s">
        <v>74</v>
      </c>
      <c r="C13" s="63" t="s">
        <v>75</v>
      </c>
      <c r="D13" s="61" t="s">
        <v>76</v>
      </c>
      <c r="E13" s="64" t="s">
        <v>47</v>
      </c>
      <c r="F13" s="64">
        <v>0.7</v>
      </c>
      <c r="G13" s="64"/>
      <c r="H13" s="64"/>
      <c r="I13" s="64"/>
      <c r="J13" s="64"/>
      <c r="K13" s="64"/>
      <c r="L13" s="65"/>
      <c r="M13" s="64"/>
      <c r="N13" s="64"/>
      <c r="O13" s="64"/>
      <c r="P13" s="66"/>
      <c r="Q13" s="66"/>
      <c r="R13" s="66"/>
      <c r="S13" s="68"/>
      <c r="T13" s="68"/>
      <c r="U13" s="68"/>
      <c r="V13" s="68"/>
      <c r="W13" s="69"/>
      <c r="X13" s="69"/>
      <c r="Y13" s="61"/>
      <c r="Z13" s="70"/>
      <c r="AA13" s="67" t="s">
        <v>151</v>
      </c>
    </row>
    <row r="14" spans="1:27" ht="125.25" customHeight="1">
      <c r="A14" s="61">
        <v>4</v>
      </c>
      <c r="B14" s="62" t="s">
        <v>83</v>
      </c>
      <c r="C14" s="71" t="s">
        <v>172</v>
      </c>
      <c r="D14" s="61" t="s">
        <v>84</v>
      </c>
      <c r="E14" s="64" t="s">
        <v>85</v>
      </c>
      <c r="F14" s="64">
        <v>7.25</v>
      </c>
      <c r="G14" s="64"/>
      <c r="H14" s="64"/>
      <c r="I14" s="64"/>
      <c r="J14" s="64"/>
      <c r="K14" s="64"/>
      <c r="L14" s="65"/>
      <c r="M14" s="64"/>
      <c r="N14" s="64"/>
      <c r="O14" s="64"/>
      <c r="P14" s="66"/>
      <c r="Q14" s="66"/>
      <c r="R14" s="66"/>
      <c r="S14" s="68"/>
      <c r="T14" s="68"/>
      <c r="U14" s="68"/>
      <c r="V14" s="68"/>
      <c r="W14" s="69"/>
      <c r="X14" s="69"/>
      <c r="Y14" s="61"/>
      <c r="Z14" s="70"/>
      <c r="AA14" s="132" t="s">
        <v>173</v>
      </c>
    </row>
    <row r="15" spans="1:27" ht="95.25" customHeight="1">
      <c r="A15" s="61">
        <v>5</v>
      </c>
      <c r="B15" s="62" t="s">
        <v>86</v>
      </c>
      <c r="C15" s="63" t="s">
        <v>77</v>
      </c>
      <c r="D15" s="61" t="s">
        <v>87</v>
      </c>
      <c r="E15" s="64" t="s">
        <v>88</v>
      </c>
      <c r="F15" s="64">
        <v>10</v>
      </c>
      <c r="G15" s="64"/>
      <c r="H15" s="64"/>
      <c r="I15" s="64"/>
      <c r="J15" s="64"/>
      <c r="K15" s="64"/>
      <c r="L15" s="65"/>
      <c r="M15" s="64"/>
      <c r="N15" s="64"/>
      <c r="O15" s="64"/>
      <c r="P15" s="66"/>
      <c r="Q15" s="66"/>
      <c r="R15" s="66"/>
      <c r="S15" s="68"/>
      <c r="T15" s="68"/>
      <c r="U15" s="68"/>
      <c r="V15" s="68"/>
      <c r="W15" s="69"/>
      <c r="X15" s="69"/>
      <c r="Y15" s="61"/>
      <c r="Z15" s="70"/>
      <c r="AA15" s="102" t="s">
        <v>174</v>
      </c>
    </row>
    <row r="16" spans="1:27" ht="58.5" customHeight="1">
      <c r="A16" s="61">
        <v>6</v>
      </c>
      <c r="B16" s="62" t="s">
        <v>144</v>
      </c>
      <c r="C16" s="63" t="s">
        <v>42</v>
      </c>
      <c r="D16" s="61" t="s">
        <v>145</v>
      </c>
      <c r="E16" s="101" t="s">
        <v>45</v>
      </c>
      <c r="F16" s="64">
        <f>8800/10000</f>
        <v>0.88</v>
      </c>
      <c r="G16" s="64"/>
      <c r="H16" s="64"/>
      <c r="I16" s="64"/>
      <c r="J16" s="64"/>
      <c r="K16" s="64"/>
      <c r="L16" s="65"/>
      <c r="M16" s="64"/>
      <c r="N16" s="64"/>
      <c r="O16" s="64"/>
      <c r="P16" s="66"/>
      <c r="Q16" s="66"/>
      <c r="R16" s="66"/>
      <c r="S16" s="68"/>
      <c r="T16" s="68"/>
      <c r="U16" s="68"/>
      <c r="V16" s="68"/>
      <c r="W16" s="69"/>
      <c r="X16" s="69"/>
      <c r="Y16" s="61"/>
      <c r="Z16" s="70"/>
      <c r="AA16" s="102" t="s">
        <v>175</v>
      </c>
    </row>
    <row r="17" spans="1:27" ht="58.5" customHeight="1">
      <c r="A17" s="61">
        <v>7</v>
      </c>
      <c r="B17" s="62" t="s">
        <v>89</v>
      </c>
      <c r="C17" s="63" t="s">
        <v>90</v>
      </c>
      <c r="D17" s="61" t="s">
        <v>154</v>
      </c>
      <c r="E17" s="64" t="s">
        <v>91</v>
      </c>
      <c r="F17" s="64">
        <v>1.19</v>
      </c>
      <c r="G17" s="64"/>
      <c r="H17" s="64"/>
      <c r="I17" s="64"/>
      <c r="J17" s="64"/>
      <c r="K17" s="64"/>
      <c r="L17" s="65"/>
      <c r="M17" s="64"/>
      <c r="N17" s="64"/>
      <c r="O17" s="64"/>
      <c r="P17" s="66"/>
      <c r="Q17" s="66"/>
      <c r="R17" s="66"/>
      <c r="S17" s="68"/>
      <c r="T17" s="68"/>
      <c r="U17" s="68"/>
      <c r="V17" s="68"/>
      <c r="W17" s="69"/>
      <c r="X17" s="69"/>
      <c r="Y17" s="61"/>
      <c r="Z17" s="70"/>
      <c r="AA17" s="67" t="s">
        <v>176</v>
      </c>
    </row>
    <row r="18" spans="1:27" ht="60" customHeight="1">
      <c r="A18" s="61">
        <v>8</v>
      </c>
      <c r="B18" s="62" t="s">
        <v>92</v>
      </c>
      <c r="C18" s="63" t="s">
        <v>93</v>
      </c>
      <c r="D18" s="61" t="s">
        <v>155</v>
      </c>
      <c r="E18" s="64" t="s">
        <v>94</v>
      </c>
      <c r="F18" s="64">
        <f>4.56+2.95</f>
        <v>7.51</v>
      </c>
      <c r="G18" s="64"/>
      <c r="H18" s="64"/>
      <c r="I18" s="64"/>
      <c r="J18" s="64"/>
      <c r="K18" s="64"/>
      <c r="L18" s="65"/>
      <c r="M18" s="64"/>
      <c r="N18" s="64"/>
      <c r="O18" s="64"/>
      <c r="P18" s="66"/>
      <c r="Q18" s="66"/>
      <c r="R18" s="66"/>
      <c r="S18" s="68"/>
      <c r="T18" s="68"/>
      <c r="U18" s="68"/>
      <c r="V18" s="68"/>
      <c r="W18" s="69"/>
      <c r="X18" s="69"/>
      <c r="Y18" s="61"/>
      <c r="Z18" s="70"/>
      <c r="AA18" s="67" t="s">
        <v>177</v>
      </c>
    </row>
    <row r="19" spans="1:27" ht="60" customHeight="1">
      <c r="A19" s="61">
        <v>9</v>
      </c>
      <c r="B19" s="67" t="s">
        <v>129</v>
      </c>
      <c r="C19" s="67" t="s">
        <v>108</v>
      </c>
      <c r="D19" s="68" t="s">
        <v>107</v>
      </c>
      <c r="E19" s="68" t="s">
        <v>133</v>
      </c>
      <c r="F19" s="72">
        <v>0.165</v>
      </c>
      <c r="G19" s="64"/>
      <c r="H19" s="87"/>
      <c r="I19" s="87"/>
      <c r="J19" s="87"/>
      <c r="K19" s="87"/>
      <c r="L19" s="88"/>
      <c r="M19" s="87"/>
      <c r="N19" s="87"/>
      <c r="O19" s="87"/>
      <c r="P19" s="89"/>
      <c r="Q19" s="89"/>
      <c r="R19" s="89"/>
      <c r="S19" s="85"/>
      <c r="T19" s="85"/>
      <c r="U19" s="85"/>
      <c r="V19" s="85"/>
      <c r="W19" s="90"/>
      <c r="X19" s="90"/>
      <c r="Y19" s="83"/>
      <c r="Z19" s="91"/>
      <c r="AA19" s="84" t="s">
        <v>178</v>
      </c>
    </row>
    <row r="20" spans="1:27" ht="60" customHeight="1">
      <c r="A20" s="131">
        <v>10</v>
      </c>
      <c r="B20" s="84" t="s">
        <v>131</v>
      </c>
      <c r="C20" s="84" t="s">
        <v>132</v>
      </c>
      <c r="D20" s="85" t="s">
        <v>134</v>
      </c>
      <c r="E20" s="85" t="s">
        <v>135</v>
      </c>
      <c r="F20" s="86">
        <f>6934/10000</f>
        <v>0.6934</v>
      </c>
      <c r="G20" s="87"/>
      <c r="H20" s="87"/>
      <c r="I20" s="87"/>
      <c r="J20" s="87"/>
      <c r="K20" s="87"/>
      <c r="L20" s="88"/>
      <c r="M20" s="87"/>
      <c r="N20" s="87"/>
      <c r="O20" s="87"/>
      <c r="P20" s="89"/>
      <c r="Q20" s="89"/>
      <c r="R20" s="89"/>
      <c r="S20" s="85"/>
      <c r="T20" s="85"/>
      <c r="U20" s="85"/>
      <c r="V20" s="85"/>
      <c r="W20" s="90"/>
      <c r="X20" s="90"/>
      <c r="Y20" s="83"/>
      <c r="Z20" s="91"/>
      <c r="AA20" s="67" t="s">
        <v>179</v>
      </c>
    </row>
    <row r="21" spans="1:27" ht="97.5" customHeight="1">
      <c r="A21" s="73">
        <v>11</v>
      </c>
      <c r="B21" s="74" t="s">
        <v>182</v>
      </c>
      <c r="C21" s="74" t="s">
        <v>181</v>
      </c>
      <c r="D21" s="75" t="s">
        <v>156</v>
      </c>
      <c r="E21" s="75" t="s">
        <v>182</v>
      </c>
      <c r="F21" s="76">
        <f>6.1+9+3</f>
        <v>18.1</v>
      </c>
      <c r="G21" s="77"/>
      <c r="H21" s="77"/>
      <c r="I21" s="77"/>
      <c r="J21" s="77"/>
      <c r="K21" s="77"/>
      <c r="L21" s="78"/>
      <c r="M21" s="77"/>
      <c r="N21" s="77"/>
      <c r="O21" s="77"/>
      <c r="P21" s="79"/>
      <c r="Q21" s="79"/>
      <c r="R21" s="79"/>
      <c r="S21" s="75"/>
      <c r="T21" s="75"/>
      <c r="U21" s="75"/>
      <c r="V21" s="75"/>
      <c r="W21" s="80"/>
      <c r="X21" s="80"/>
      <c r="Y21" s="73"/>
      <c r="Z21" s="81"/>
      <c r="AA21" s="74" t="s">
        <v>180</v>
      </c>
    </row>
    <row r="22" spans="1:27" ht="39" customHeight="1">
      <c r="A22" s="2" t="s">
        <v>48</v>
      </c>
      <c r="B22" s="223" t="s">
        <v>49</v>
      </c>
      <c r="C22" s="224"/>
      <c r="D22" s="224"/>
      <c r="E22" s="224"/>
      <c r="F22" s="224"/>
      <c r="G22" s="224"/>
      <c r="H22" s="224"/>
      <c r="I22" s="224"/>
      <c r="J22" s="224"/>
      <c r="K22" s="224"/>
      <c r="L22" s="224"/>
      <c r="M22" s="224"/>
      <c r="N22" s="224"/>
      <c r="O22" s="224"/>
      <c r="P22" s="224"/>
      <c r="Q22" s="224"/>
      <c r="R22" s="224"/>
      <c r="S22" s="224"/>
      <c r="T22" s="224"/>
      <c r="U22" s="224"/>
      <c r="V22" s="224"/>
      <c r="W22" s="224"/>
      <c r="X22" s="224"/>
      <c r="Y22" s="224"/>
      <c r="Z22" s="224"/>
      <c r="AA22" s="225"/>
    </row>
    <row r="23" spans="1:27" ht="67.5" customHeight="1">
      <c r="A23" s="13">
        <v>12</v>
      </c>
      <c r="B23" s="126" t="s">
        <v>69</v>
      </c>
      <c r="C23" s="8" t="s">
        <v>57</v>
      </c>
      <c r="D23" s="7" t="s">
        <v>95</v>
      </c>
      <c r="E23" s="7" t="s">
        <v>53</v>
      </c>
      <c r="F23" s="9">
        <v>0.19</v>
      </c>
      <c r="G23" s="9"/>
      <c r="H23" s="9"/>
      <c r="I23" s="9"/>
      <c r="J23" s="9"/>
      <c r="K23" s="9"/>
      <c r="L23" s="10"/>
      <c r="M23" s="9"/>
      <c r="N23" s="9"/>
      <c r="O23" s="9"/>
      <c r="P23" s="11"/>
      <c r="Q23" s="11"/>
      <c r="R23" s="11"/>
      <c r="S23" s="12"/>
      <c r="T23" s="12"/>
      <c r="U23" s="12"/>
      <c r="V23" s="12"/>
      <c r="W23" s="127"/>
      <c r="X23" s="127"/>
      <c r="Y23" s="128"/>
      <c r="Z23" s="13"/>
      <c r="AA23" s="115" t="s">
        <v>150</v>
      </c>
    </row>
    <row r="24" spans="1:27" ht="67.5" customHeight="1">
      <c r="A24" s="35">
        <v>13</v>
      </c>
      <c r="B24" s="40" t="s">
        <v>127</v>
      </c>
      <c r="C24" s="41" t="s">
        <v>128</v>
      </c>
      <c r="D24" s="42" t="s">
        <v>157</v>
      </c>
      <c r="E24" s="42" t="s">
        <v>127</v>
      </c>
      <c r="F24" s="30">
        <v>55.8</v>
      </c>
      <c r="G24" s="30"/>
      <c r="H24" s="30"/>
      <c r="I24" s="30"/>
      <c r="J24" s="30"/>
      <c r="K24" s="30"/>
      <c r="L24" s="31"/>
      <c r="M24" s="30"/>
      <c r="N24" s="30"/>
      <c r="O24" s="30"/>
      <c r="P24" s="32"/>
      <c r="Q24" s="32"/>
      <c r="R24" s="32"/>
      <c r="S24" s="33"/>
      <c r="T24" s="33"/>
      <c r="U24" s="33"/>
      <c r="V24" s="33"/>
      <c r="W24" s="34"/>
      <c r="X24" s="34"/>
      <c r="Y24" s="129"/>
      <c r="Z24" s="35"/>
      <c r="AA24" s="130" t="s">
        <v>183</v>
      </c>
    </row>
    <row r="25" spans="1:27" ht="33" customHeight="1">
      <c r="A25" s="3" t="s">
        <v>50</v>
      </c>
      <c r="B25" s="6" t="s">
        <v>51</v>
      </c>
      <c r="C25" s="2"/>
      <c r="D25" s="5"/>
      <c r="E25" s="26"/>
      <c r="F25" s="26"/>
      <c r="G25" s="26"/>
      <c r="H25" s="124">
        <f>+'[1]2014'!K65</f>
        <v>0</v>
      </c>
      <c r="I25" s="36">
        <v>0.2</v>
      </c>
      <c r="J25" s="36">
        <v>0</v>
      </c>
      <c r="K25" s="36">
        <v>0.2</v>
      </c>
      <c r="L25" s="27"/>
      <c r="M25" s="36"/>
      <c r="N25" s="36">
        <v>0.2</v>
      </c>
      <c r="O25" s="36"/>
      <c r="P25" s="37"/>
      <c r="Q25" s="37"/>
      <c r="R25" s="37"/>
      <c r="S25" s="38"/>
      <c r="T25" s="38"/>
      <c r="U25" s="38"/>
      <c r="V25" s="38"/>
      <c r="W25" s="125" t="s">
        <v>96</v>
      </c>
      <c r="X25" s="125" t="s">
        <v>97</v>
      </c>
      <c r="Y25" s="125" t="s">
        <v>98</v>
      </c>
      <c r="Z25" s="28" t="s">
        <v>41</v>
      </c>
      <c r="AA25" s="39"/>
    </row>
    <row r="26" spans="1:27" ht="78" customHeight="1">
      <c r="A26" s="92">
        <v>21</v>
      </c>
      <c r="B26" s="93" t="s">
        <v>44</v>
      </c>
      <c r="C26" s="93" t="s">
        <v>118</v>
      </c>
      <c r="D26" s="94" t="s">
        <v>119</v>
      </c>
      <c r="E26" s="94" t="s">
        <v>44</v>
      </c>
      <c r="F26" s="95">
        <f>31847/10000</f>
        <v>3.1847</v>
      </c>
      <c r="G26" s="96"/>
      <c r="H26" s="96"/>
      <c r="I26" s="96"/>
      <c r="J26" s="96"/>
      <c r="K26" s="96"/>
      <c r="L26" s="97"/>
      <c r="M26" s="96"/>
      <c r="N26" s="96"/>
      <c r="O26" s="96"/>
      <c r="P26" s="98"/>
      <c r="Q26" s="98"/>
      <c r="R26" s="98"/>
      <c r="S26" s="94"/>
      <c r="T26" s="94"/>
      <c r="U26" s="94"/>
      <c r="V26" s="94"/>
      <c r="W26" s="99"/>
      <c r="X26" s="99"/>
      <c r="Y26" s="92"/>
      <c r="Z26" s="100"/>
      <c r="AA26" s="93" t="s">
        <v>184</v>
      </c>
    </row>
    <row r="27" spans="1:27" ht="39" customHeight="1">
      <c r="A27" s="118" t="s">
        <v>54</v>
      </c>
      <c r="B27" s="223" t="s">
        <v>55</v>
      </c>
      <c r="C27" s="224"/>
      <c r="D27" s="224"/>
      <c r="E27" s="224"/>
      <c r="F27" s="224"/>
      <c r="G27" s="224"/>
      <c r="H27" s="224"/>
      <c r="I27" s="224"/>
      <c r="J27" s="224"/>
      <c r="K27" s="224"/>
      <c r="L27" s="224"/>
      <c r="M27" s="224"/>
      <c r="N27" s="224"/>
      <c r="O27" s="224"/>
      <c r="P27" s="224"/>
      <c r="Q27" s="224"/>
      <c r="R27" s="224"/>
      <c r="S27" s="224"/>
      <c r="T27" s="224"/>
      <c r="U27" s="224"/>
      <c r="V27" s="224"/>
      <c r="W27" s="224"/>
      <c r="X27" s="224"/>
      <c r="Y27" s="224"/>
      <c r="Z27" s="224"/>
      <c r="AA27" s="225"/>
    </row>
    <row r="28" spans="1:27" ht="61.5" customHeight="1">
      <c r="A28" s="13">
        <v>22</v>
      </c>
      <c r="B28" s="8" t="s">
        <v>102</v>
      </c>
      <c r="C28" s="8" t="s">
        <v>103</v>
      </c>
      <c r="D28" s="7" t="s">
        <v>158</v>
      </c>
      <c r="E28" s="9" t="s">
        <v>47</v>
      </c>
      <c r="F28" s="9">
        <v>0.25</v>
      </c>
      <c r="G28" s="9"/>
      <c r="H28" s="9"/>
      <c r="I28" s="9"/>
      <c r="J28" s="9"/>
      <c r="K28" s="9"/>
      <c r="L28" s="10"/>
      <c r="M28" s="9"/>
      <c r="N28" s="13"/>
      <c r="O28" s="9"/>
      <c r="P28" s="43"/>
      <c r="Q28" s="11"/>
      <c r="R28" s="11"/>
      <c r="S28" s="12"/>
      <c r="T28" s="12"/>
      <c r="U28" s="12"/>
      <c r="V28" s="12"/>
      <c r="W28" s="29"/>
      <c r="X28" s="29"/>
      <c r="Y28" s="7"/>
      <c r="Z28" s="13"/>
      <c r="AA28" s="115" t="s">
        <v>185</v>
      </c>
    </row>
    <row r="29" spans="1:39" ht="63" customHeight="1">
      <c r="A29" s="21">
        <v>23</v>
      </c>
      <c r="B29" s="16" t="s">
        <v>159</v>
      </c>
      <c r="C29" s="16" t="s">
        <v>160</v>
      </c>
      <c r="D29" s="14" t="s">
        <v>161</v>
      </c>
      <c r="E29" s="17" t="s">
        <v>82</v>
      </c>
      <c r="F29" s="17">
        <v>20.7</v>
      </c>
      <c r="G29" s="17"/>
      <c r="H29" s="17"/>
      <c r="I29" s="17"/>
      <c r="J29" s="17"/>
      <c r="K29" s="17"/>
      <c r="L29" s="18"/>
      <c r="M29" s="17"/>
      <c r="N29" s="21"/>
      <c r="O29" s="17"/>
      <c r="P29" s="44"/>
      <c r="Q29" s="19"/>
      <c r="R29" s="19"/>
      <c r="S29" s="20"/>
      <c r="T29" s="20"/>
      <c r="U29" s="20"/>
      <c r="V29" s="20"/>
      <c r="W29" s="45"/>
      <c r="X29" s="45"/>
      <c r="Y29" s="14"/>
      <c r="Z29" s="21"/>
      <c r="AA29" s="22" t="s">
        <v>177</v>
      </c>
      <c r="AM29" s="82"/>
    </row>
    <row r="30" spans="1:27" ht="49.5" customHeight="1">
      <c r="A30" s="21">
        <v>24</v>
      </c>
      <c r="B30" s="16" t="s">
        <v>163</v>
      </c>
      <c r="C30" s="16" t="s">
        <v>7</v>
      </c>
      <c r="D30" s="14" t="s">
        <v>101</v>
      </c>
      <c r="E30" s="17" t="s">
        <v>2</v>
      </c>
      <c r="F30" s="17">
        <f>4.3-1.5</f>
        <v>2.8</v>
      </c>
      <c r="G30" s="17"/>
      <c r="H30" s="17">
        <v>0</v>
      </c>
      <c r="I30" s="17"/>
      <c r="J30" s="17"/>
      <c r="K30" s="17"/>
      <c r="L30" s="18"/>
      <c r="M30" s="17"/>
      <c r="N30" s="17"/>
      <c r="O30" s="17"/>
      <c r="P30" s="19"/>
      <c r="Q30" s="19"/>
      <c r="R30" s="19"/>
      <c r="S30" s="20"/>
      <c r="T30" s="20"/>
      <c r="U30" s="20"/>
      <c r="V30" s="20"/>
      <c r="W30" s="23"/>
      <c r="X30" s="24"/>
      <c r="Y30" s="23"/>
      <c r="Z30" s="21"/>
      <c r="AA30" s="22"/>
    </row>
    <row r="31" spans="1:27" ht="59.25" customHeight="1">
      <c r="A31" s="21">
        <v>25</v>
      </c>
      <c r="B31" s="15" t="s">
        <v>99</v>
      </c>
      <c r="C31" s="16" t="s">
        <v>100</v>
      </c>
      <c r="D31" s="17" t="s">
        <v>164</v>
      </c>
      <c r="E31" s="17" t="s">
        <v>65</v>
      </c>
      <c r="F31" s="17">
        <v>3.6</v>
      </c>
      <c r="G31" s="17"/>
      <c r="H31" s="17"/>
      <c r="I31" s="17"/>
      <c r="J31" s="17"/>
      <c r="K31" s="17"/>
      <c r="L31" s="18"/>
      <c r="M31" s="17"/>
      <c r="N31" s="21"/>
      <c r="O31" s="17"/>
      <c r="P31" s="44"/>
      <c r="Q31" s="19"/>
      <c r="R31" s="19"/>
      <c r="S31" s="20"/>
      <c r="T31" s="20"/>
      <c r="U31" s="20"/>
      <c r="V31" s="20"/>
      <c r="W31" s="45"/>
      <c r="X31" s="45"/>
      <c r="Y31" s="14"/>
      <c r="Z31" s="21"/>
      <c r="AA31" s="22" t="s">
        <v>186</v>
      </c>
    </row>
    <row r="32" spans="1:27" ht="72.75" customHeight="1">
      <c r="A32" s="21">
        <v>26</v>
      </c>
      <c r="B32" s="16" t="s">
        <v>109</v>
      </c>
      <c r="C32" s="16" t="s">
        <v>110</v>
      </c>
      <c r="D32" s="14" t="s">
        <v>111</v>
      </c>
      <c r="E32" s="17" t="s">
        <v>61</v>
      </c>
      <c r="F32" s="17">
        <v>16.6</v>
      </c>
      <c r="G32" s="17"/>
      <c r="H32" s="17"/>
      <c r="I32" s="17"/>
      <c r="J32" s="17"/>
      <c r="K32" s="17"/>
      <c r="L32" s="18"/>
      <c r="M32" s="17"/>
      <c r="N32" s="21"/>
      <c r="O32" s="17"/>
      <c r="P32" s="44"/>
      <c r="Q32" s="19"/>
      <c r="R32" s="19"/>
      <c r="S32" s="20"/>
      <c r="T32" s="20"/>
      <c r="U32" s="20"/>
      <c r="V32" s="20"/>
      <c r="W32" s="45"/>
      <c r="X32" s="45"/>
      <c r="Y32" s="14"/>
      <c r="Z32" s="21"/>
      <c r="AA32" s="22" t="s">
        <v>187</v>
      </c>
    </row>
    <row r="33" spans="1:27" ht="72.75" customHeight="1">
      <c r="A33" s="21">
        <v>27</v>
      </c>
      <c r="B33" s="16" t="s">
        <v>112</v>
      </c>
      <c r="C33" s="16" t="s">
        <v>113</v>
      </c>
      <c r="D33" s="14" t="s">
        <v>114</v>
      </c>
      <c r="E33" s="17" t="s">
        <v>82</v>
      </c>
      <c r="F33" s="17">
        <v>19.8</v>
      </c>
      <c r="G33" s="17"/>
      <c r="H33" s="17"/>
      <c r="I33" s="17"/>
      <c r="J33" s="17"/>
      <c r="K33" s="17"/>
      <c r="L33" s="18"/>
      <c r="M33" s="17"/>
      <c r="N33" s="21"/>
      <c r="O33" s="17"/>
      <c r="P33" s="44"/>
      <c r="Q33" s="19"/>
      <c r="R33" s="19"/>
      <c r="S33" s="20"/>
      <c r="T33" s="20"/>
      <c r="U33" s="20"/>
      <c r="V33" s="20"/>
      <c r="W33" s="45"/>
      <c r="X33" s="45"/>
      <c r="Y33" s="14"/>
      <c r="Z33" s="21"/>
      <c r="AA33" s="22" t="s">
        <v>188</v>
      </c>
    </row>
    <row r="34" spans="1:27" ht="72.75" customHeight="1">
      <c r="A34" s="21">
        <v>28</v>
      </c>
      <c r="B34" s="16" t="s">
        <v>115</v>
      </c>
      <c r="C34" s="16" t="s">
        <v>116</v>
      </c>
      <c r="D34" s="14" t="s">
        <v>161</v>
      </c>
      <c r="E34" s="17" t="s">
        <v>82</v>
      </c>
      <c r="F34" s="17">
        <v>20.7</v>
      </c>
      <c r="G34" s="17"/>
      <c r="H34" s="17"/>
      <c r="I34" s="17"/>
      <c r="J34" s="17"/>
      <c r="K34" s="17"/>
      <c r="L34" s="18"/>
      <c r="M34" s="17"/>
      <c r="N34" s="21"/>
      <c r="O34" s="17"/>
      <c r="P34" s="44"/>
      <c r="Q34" s="19"/>
      <c r="R34" s="19"/>
      <c r="S34" s="20"/>
      <c r="T34" s="20"/>
      <c r="U34" s="20"/>
      <c r="V34" s="20"/>
      <c r="W34" s="45"/>
      <c r="X34" s="45"/>
      <c r="Y34" s="14"/>
      <c r="Z34" s="21"/>
      <c r="AA34" s="22" t="s">
        <v>189</v>
      </c>
    </row>
    <row r="35" spans="1:27" ht="72.75" customHeight="1">
      <c r="A35" s="21">
        <v>29</v>
      </c>
      <c r="B35" s="16" t="s">
        <v>44</v>
      </c>
      <c r="C35" s="16" t="s">
        <v>117</v>
      </c>
      <c r="D35" s="14" t="s">
        <v>125</v>
      </c>
      <c r="E35" s="17" t="s">
        <v>44</v>
      </c>
      <c r="F35" s="17">
        <v>3.8</v>
      </c>
      <c r="G35" s="17"/>
      <c r="H35" s="17"/>
      <c r="I35" s="17"/>
      <c r="J35" s="17"/>
      <c r="K35" s="17"/>
      <c r="L35" s="18"/>
      <c r="M35" s="17"/>
      <c r="N35" s="21"/>
      <c r="O35" s="17"/>
      <c r="P35" s="44"/>
      <c r="Q35" s="19"/>
      <c r="R35" s="19"/>
      <c r="S35" s="20"/>
      <c r="T35" s="20"/>
      <c r="U35" s="20"/>
      <c r="V35" s="20"/>
      <c r="W35" s="45"/>
      <c r="X35" s="45"/>
      <c r="Y35" s="14"/>
      <c r="Z35" s="21"/>
      <c r="AA35" s="22" t="s">
        <v>190</v>
      </c>
    </row>
    <row r="36" spans="1:39" ht="72.75" customHeight="1">
      <c r="A36" s="21">
        <v>30</v>
      </c>
      <c r="B36" s="16" t="s">
        <v>120</v>
      </c>
      <c r="C36" s="16" t="s">
        <v>121</v>
      </c>
      <c r="D36" s="14" t="s">
        <v>165</v>
      </c>
      <c r="E36" s="17" t="s">
        <v>82</v>
      </c>
      <c r="F36" s="17">
        <v>71</v>
      </c>
      <c r="G36" s="17"/>
      <c r="H36" s="17"/>
      <c r="I36" s="17"/>
      <c r="J36" s="17"/>
      <c r="K36" s="17"/>
      <c r="L36" s="18"/>
      <c r="M36" s="17"/>
      <c r="N36" s="21"/>
      <c r="O36" s="17"/>
      <c r="P36" s="44"/>
      <c r="Q36" s="19"/>
      <c r="R36" s="19"/>
      <c r="S36" s="20"/>
      <c r="T36" s="20"/>
      <c r="U36" s="20"/>
      <c r="V36" s="20"/>
      <c r="W36" s="45"/>
      <c r="X36" s="45"/>
      <c r="Y36" s="14"/>
      <c r="Z36" s="21"/>
      <c r="AA36" s="22" t="s">
        <v>191</v>
      </c>
      <c r="AM36" s="25"/>
    </row>
    <row r="37" spans="1:27" ht="72.75" customHeight="1">
      <c r="A37" s="21">
        <v>31</v>
      </c>
      <c r="B37" s="16" t="s">
        <v>122</v>
      </c>
      <c r="C37" s="16" t="s">
        <v>123</v>
      </c>
      <c r="D37" s="14" t="s">
        <v>166</v>
      </c>
      <c r="E37" s="17" t="s">
        <v>124</v>
      </c>
      <c r="F37" s="17">
        <v>9.4</v>
      </c>
      <c r="G37" s="17"/>
      <c r="H37" s="17"/>
      <c r="I37" s="17"/>
      <c r="J37" s="17"/>
      <c r="K37" s="17"/>
      <c r="L37" s="18"/>
      <c r="M37" s="17"/>
      <c r="N37" s="21"/>
      <c r="O37" s="17"/>
      <c r="P37" s="44"/>
      <c r="Q37" s="19"/>
      <c r="R37" s="19"/>
      <c r="S37" s="20"/>
      <c r="T37" s="20"/>
      <c r="U37" s="20"/>
      <c r="V37" s="20"/>
      <c r="W37" s="45"/>
      <c r="X37" s="45"/>
      <c r="Y37" s="14"/>
      <c r="Z37" s="21"/>
      <c r="AA37" s="22" t="s">
        <v>192</v>
      </c>
    </row>
    <row r="38" spans="1:27" ht="72.75" customHeight="1">
      <c r="A38" s="61">
        <v>32</v>
      </c>
      <c r="B38" s="16" t="s">
        <v>3</v>
      </c>
      <c r="C38" s="16" t="s">
        <v>4</v>
      </c>
      <c r="D38" s="14" t="s">
        <v>101</v>
      </c>
      <c r="E38" s="17" t="s">
        <v>46</v>
      </c>
      <c r="F38" s="17">
        <v>40</v>
      </c>
      <c r="G38" s="104"/>
      <c r="H38" s="104"/>
      <c r="I38" s="104"/>
      <c r="J38" s="104"/>
      <c r="K38" s="104"/>
      <c r="L38" s="105"/>
      <c r="M38" s="104"/>
      <c r="N38" s="109"/>
      <c r="O38" s="104"/>
      <c r="P38" s="134"/>
      <c r="Q38" s="106"/>
      <c r="R38" s="106"/>
      <c r="S38" s="107"/>
      <c r="T38" s="107"/>
      <c r="U38" s="107"/>
      <c r="V38" s="107"/>
      <c r="W38" s="135"/>
      <c r="X38" s="135"/>
      <c r="Y38" s="108"/>
      <c r="Z38" s="109"/>
      <c r="AA38" s="110" t="s">
        <v>194</v>
      </c>
    </row>
    <row r="39" spans="1:27" ht="40.5" customHeight="1">
      <c r="A39" s="35">
        <v>33</v>
      </c>
      <c r="B39" s="119" t="s">
        <v>82</v>
      </c>
      <c r="C39" s="41" t="s">
        <v>146</v>
      </c>
      <c r="D39" s="120" t="s">
        <v>147</v>
      </c>
      <c r="E39" s="30" t="s">
        <v>82</v>
      </c>
      <c r="F39" s="30">
        <v>10</v>
      </c>
      <c r="G39" s="30"/>
      <c r="H39" s="121"/>
      <c r="I39" s="121" t="e">
        <f>SUM(#REF!)</f>
        <v>#REF!</v>
      </c>
      <c r="J39" s="121"/>
      <c r="K39" s="121" t="e">
        <f>+SUM(#REF!)</f>
        <v>#REF!</v>
      </c>
      <c r="L39" s="31"/>
      <c r="M39" s="121" t="e">
        <f>SUM(#REF!)</f>
        <v>#REF!</v>
      </c>
      <c r="N39" s="121" t="e">
        <f>SUM(#REF!)</f>
        <v>#REF!</v>
      </c>
      <c r="O39" s="121" t="e">
        <f>SUM(#REF!)</f>
        <v>#REF!</v>
      </c>
      <c r="P39" s="122"/>
      <c r="Q39" s="122"/>
      <c r="R39" s="122"/>
      <c r="S39" s="116"/>
      <c r="T39" s="116"/>
      <c r="U39" s="116"/>
      <c r="V39" s="116"/>
      <c r="W39" s="123"/>
      <c r="X39" s="123"/>
      <c r="Y39" s="42"/>
      <c r="Z39" s="35"/>
      <c r="AA39" s="130" t="s">
        <v>193</v>
      </c>
    </row>
    <row r="40" spans="1:27" ht="34.5" customHeight="1">
      <c r="A40" s="103" t="s">
        <v>59</v>
      </c>
      <c r="B40" s="223" t="s">
        <v>60</v>
      </c>
      <c r="C40" s="224"/>
      <c r="D40" s="224"/>
      <c r="E40" s="224"/>
      <c r="F40" s="224"/>
      <c r="G40" s="224"/>
      <c r="H40" s="224"/>
      <c r="I40" s="224"/>
      <c r="J40" s="224"/>
      <c r="K40" s="224"/>
      <c r="L40" s="224"/>
      <c r="M40" s="224"/>
      <c r="N40" s="224"/>
      <c r="O40" s="224"/>
      <c r="P40" s="224"/>
      <c r="Q40" s="224"/>
      <c r="R40" s="224"/>
      <c r="S40" s="224"/>
      <c r="T40" s="224"/>
      <c r="U40" s="224"/>
      <c r="V40" s="224"/>
      <c r="W40" s="224"/>
      <c r="X40" s="224"/>
      <c r="Y40" s="224"/>
      <c r="Z40" s="224"/>
      <c r="AA40" s="225"/>
    </row>
    <row r="41" spans="1:27" ht="102.75" customHeight="1">
      <c r="A41" s="13">
        <v>34</v>
      </c>
      <c r="B41" s="111" t="s">
        <v>168</v>
      </c>
      <c r="C41" s="112" t="s">
        <v>105</v>
      </c>
      <c r="D41" s="7" t="s">
        <v>104</v>
      </c>
      <c r="E41" s="9" t="s">
        <v>167</v>
      </c>
      <c r="F41" s="9">
        <v>18.23</v>
      </c>
      <c r="G41" s="9"/>
      <c r="H41" s="9"/>
      <c r="I41" s="9"/>
      <c r="J41" s="9"/>
      <c r="K41" s="9"/>
      <c r="L41" s="10"/>
      <c r="M41" s="9"/>
      <c r="N41" s="9"/>
      <c r="O41" s="9"/>
      <c r="P41" s="11"/>
      <c r="Q41" s="11"/>
      <c r="R41" s="11"/>
      <c r="S41" s="12"/>
      <c r="T41" s="12"/>
      <c r="U41" s="12"/>
      <c r="V41" s="12"/>
      <c r="W41" s="113"/>
      <c r="X41" s="114"/>
      <c r="Y41" s="7"/>
      <c r="Z41" s="13"/>
      <c r="AA41" s="136" t="s">
        <v>195</v>
      </c>
    </row>
    <row r="42" spans="1:27" ht="42.75" customHeight="1">
      <c r="A42" s="118" t="s">
        <v>199</v>
      </c>
      <c r="B42" s="226" t="s">
        <v>200</v>
      </c>
      <c r="C42" s="227"/>
      <c r="D42" s="227"/>
      <c r="E42" s="227"/>
      <c r="F42" s="227"/>
      <c r="G42" s="227"/>
      <c r="H42" s="227"/>
      <c r="I42" s="227"/>
      <c r="J42" s="227"/>
      <c r="K42" s="227"/>
      <c r="L42" s="227"/>
      <c r="M42" s="227"/>
      <c r="N42" s="227"/>
      <c r="O42" s="227"/>
      <c r="P42" s="227"/>
      <c r="Q42" s="227"/>
      <c r="R42" s="227"/>
      <c r="S42" s="227"/>
      <c r="T42" s="227"/>
      <c r="U42" s="227"/>
      <c r="V42" s="227"/>
      <c r="W42" s="227"/>
      <c r="X42" s="227"/>
      <c r="Y42" s="227"/>
      <c r="Z42" s="227"/>
      <c r="AA42" s="228"/>
    </row>
    <row r="43" spans="1:39" ht="24" customHeight="1">
      <c r="A43" s="137" t="s">
        <v>39</v>
      </c>
      <c r="B43" s="212" t="s">
        <v>152</v>
      </c>
      <c r="C43" s="213"/>
      <c r="D43" s="213"/>
      <c r="E43" s="213"/>
      <c r="F43" s="213"/>
      <c r="G43" s="213"/>
      <c r="H43" s="213"/>
      <c r="I43" s="213"/>
      <c r="J43" s="213"/>
      <c r="K43" s="213"/>
      <c r="L43" s="213"/>
      <c r="M43" s="213"/>
      <c r="N43" s="213"/>
      <c r="O43" s="213"/>
      <c r="P43" s="213"/>
      <c r="Q43" s="213"/>
      <c r="R43" s="213"/>
      <c r="S43" s="213"/>
      <c r="T43" s="213"/>
      <c r="U43" s="213"/>
      <c r="V43" s="213"/>
      <c r="W43" s="213"/>
      <c r="X43" s="213"/>
      <c r="Y43" s="213"/>
      <c r="Z43" s="213"/>
      <c r="AA43" s="214"/>
      <c r="AB43" s="6"/>
      <c r="AC43" s="6"/>
      <c r="AD43" s="6"/>
      <c r="AE43" s="6"/>
      <c r="AF43" s="6"/>
      <c r="AG43" s="6"/>
      <c r="AM43" s="25"/>
    </row>
    <row r="44" spans="1:33" ht="93.75">
      <c r="A44" s="138">
        <v>1</v>
      </c>
      <c r="B44" s="139" t="s">
        <v>78</v>
      </c>
      <c r="C44" s="140" t="s">
        <v>79</v>
      </c>
      <c r="D44" s="138" t="s">
        <v>80</v>
      </c>
      <c r="E44" s="141" t="s">
        <v>81</v>
      </c>
      <c r="F44" s="141">
        <v>12</v>
      </c>
      <c r="G44" s="46"/>
      <c r="I44" s="49"/>
      <c r="J44" s="48"/>
      <c r="L44" s="48"/>
      <c r="AA44" s="168" t="s">
        <v>45</v>
      </c>
      <c r="AG44" s="49"/>
    </row>
    <row r="45" spans="1:33" ht="18.75">
      <c r="A45" s="142">
        <v>2</v>
      </c>
      <c r="B45" s="143" t="s">
        <v>82</v>
      </c>
      <c r="C45" s="144" t="s">
        <v>43</v>
      </c>
      <c r="D45" s="142" t="s">
        <v>153</v>
      </c>
      <c r="E45" s="145" t="s">
        <v>82</v>
      </c>
      <c r="F45" s="145">
        <f>4-8100/10000</f>
        <v>3.19</v>
      </c>
      <c r="G45" s="46"/>
      <c r="I45" s="47" t="s">
        <v>126</v>
      </c>
      <c r="J45" s="48"/>
      <c r="L45" s="48"/>
      <c r="AA45" s="169" t="s">
        <v>45</v>
      </c>
      <c r="AG45" s="49"/>
    </row>
    <row r="46" spans="1:33" ht="37.5">
      <c r="A46" s="142">
        <v>3</v>
      </c>
      <c r="B46" s="146" t="s">
        <v>196</v>
      </c>
      <c r="C46" s="147" t="s">
        <v>136</v>
      </c>
      <c r="D46" s="148" t="s">
        <v>137</v>
      </c>
      <c r="E46" s="148" t="s">
        <v>196</v>
      </c>
      <c r="F46" s="149">
        <v>27.7</v>
      </c>
      <c r="G46" s="46"/>
      <c r="I46" s="50" t="s">
        <v>130</v>
      </c>
      <c r="J46" s="48"/>
      <c r="L46" s="48"/>
      <c r="AA46" s="169" t="s">
        <v>45</v>
      </c>
      <c r="AG46" s="49"/>
    </row>
    <row r="47" spans="1:33" ht="37.5">
      <c r="A47" s="150">
        <v>4</v>
      </c>
      <c r="B47" s="163" t="s">
        <v>45</v>
      </c>
      <c r="C47" s="164" t="s">
        <v>136</v>
      </c>
      <c r="D47" s="165" t="s">
        <v>140</v>
      </c>
      <c r="E47" s="166" t="s">
        <v>45</v>
      </c>
      <c r="F47" s="167">
        <f>89785/10000</f>
        <v>8.9785</v>
      </c>
      <c r="G47" s="46"/>
      <c r="I47" s="49"/>
      <c r="J47" s="48"/>
      <c r="L47" s="48"/>
      <c r="AA47" s="170" t="s">
        <v>45</v>
      </c>
      <c r="AG47" s="49"/>
    </row>
    <row r="48" spans="1:33" ht="18.75" customHeight="1">
      <c r="A48" s="133" t="s">
        <v>48</v>
      </c>
      <c r="B48" s="215" t="s">
        <v>169</v>
      </c>
      <c r="C48" s="215"/>
      <c r="D48" s="215"/>
      <c r="E48" s="215"/>
      <c r="F48" s="215"/>
      <c r="G48" s="215"/>
      <c r="H48" s="215"/>
      <c r="I48" s="215"/>
      <c r="J48" s="215"/>
      <c r="K48" s="215"/>
      <c r="L48" s="215"/>
      <c r="M48" s="215"/>
      <c r="N48" s="215"/>
      <c r="O48" s="215"/>
      <c r="P48" s="215"/>
      <c r="Q48" s="215"/>
      <c r="R48" s="215"/>
      <c r="S48" s="215"/>
      <c r="T48" s="215"/>
      <c r="U48" s="215"/>
      <c r="V48" s="215"/>
      <c r="W48" s="215"/>
      <c r="X48" s="215"/>
      <c r="Y48" s="215"/>
      <c r="Z48" s="215"/>
      <c r="AA48" s="215"/>
      <c r="AG48" s="49"/>
    </row>
    <row r="49" spans="1:33" ht="37.5">
      <c r="A49" s="151">
        <v>5</v>
      </c>
      <c r="B49" s="152" t="s">
        <v>141</v>
      </c>
      <c r="C49" s="153" t="s">
        <v>118</v>
      </c>
      <c r="D49" s="151" t="s">
        <v>142</v>
      </c>
      <c r="E49" s="151" t="s">
        <v>143</v>
      </c>
      <c r="F49" s="154">
        <v>27.5</v>
      </c>
      <c r="G49" s="46"/>
      <c r="I49" s="49"/>
      <c r="J49" s="48"/>
      <c r="L49" s="48"/>
      <c r="AA49" s="171" t="s">
        <v>45</v>
      </c>
      <c r="AG49" s="49"/>
    </row>
    <row r="50" spans="1:33" ht="18.75" customHeight="1">
      <c r="A50" s="133" t="s">
        <v>50</v>
      </c>
      <c r="B50" s="216" t="s">
        <v>170</v>
      </c>
      <c r="C50" s="217"/>
      <c r="D50" s="217"/>
      <c r="E50" s="217"/>
      <c r="F50" s="217"/>
      <c r="G50" s="217"/>
      <c r="H50" s="217"/>
      <c r="I50" s="217"/>
      <c r="J50" s="217"/>
      <c r="K50" s="217"/>
      <c r="L50" s="217"/>
      <c r="M50" s="217"/>
      <c r="N50" s="217"/>
      <c r="O50" s="217"/>
      <c r="P50" s="217"/>
      <c r="Q50" s="217"/>
      <c r="R50" s="217"/>
      <c r="S50" s="217"/>
      <c r="T50" s="217"/>
      <c r="U50" s="217"/>
      <c r="V50" s="217"/>
      <c r="W50" s="217"/>
      <c r="X50" s="217"/>
      <c r="Y50" s="217"/>
      <c r="Z50" s="217"/>
      <c r="AA50" s="218"/>
      <c r="AG50" s="49"/>
    </row>
    <row r="51" spans="1:33" ht="131.25">
      <c r="A51" s="151">
        <v>6</v>
      </c>
      <c r="B51" s="155" t="s">
        <v>82</v>
      </c>
      <c r="C51" s="156" t="s">
        <v>139</v>
      </c>
      <c r="D51" s="157" t="s">
        <v>138</v>
      </c>
      <c r="E51" s="155" t="s">
        <v>82</v>
      </c>
      <c r="F51" s="158">
        <v>43</v>
      </c>
      <c r="G51" s="46"/>
      <c r="I51" s="49"/>
      <c r="J51" s="48"/>
      <c r="L51" s="48"/>
      <c r="AA51" s="172" t="s">
        <v>45</v>
      </c>
      <c r="AG51" s="49"/>
    </row>
    <row r="52" spans="1:33" ht="18.75" customHeight="1">
      <c r="A52" s="133" t="s">
        <v>54</v>
      </c>
      <c r="B52" s="219" t="s">
        <v>171</v>
      </c>
      <c r="C52" s="219"/>
      <c r="D52" s="219"/>
      <c r="E52" s="219"/>
      <c r="F52" s="219"/>
      <c r="G52" s="219"/>
      <c r="H52" s="219"/>
      <c r="I52" s="219"/>
      <c r="J52" s="219"/>
      <c r="K52" s="219"/>
      <c r="L52" s="219"/>
      <c r="M52" s="219"/>
      <c r="N52" s="219"/>
      <c r="O52" s="219"/>
      <c r="P52" s="219"/>
      <c r="Q52" s="219"/>
      <c r="R52" s="219"/>
      <c r="S52" s="219"/>
      <c r="T52" s="219"/>
      <c r="U52" s="219"/>
      <c r="V52" s="219"/>
      <c r="W52" s="219"/>
      <c r="X52" s="219"/>
      <c r="Y52" s="219"/>
      <c r="Z52" s="219"/>
      <c r="AA52" s="219"/>
      <c r="AG52" s="49"/>
    </row>
    <row r="53" spans="1:33" ht="18.75">
      <c r="A53" s="173">
        <v>7</v>
      </c>
      <c r="B53" s="174" t="s">
        <v>0</v>
      </c>
      <c r="C53" s="174" t="s">
        <v>1</v>
      </c>
      <c r="D53" s="173" t="s">
        <v>162</v>
      </c>
      <c r="E53" s="175" t="s">
        <v>2</v>
      </c>
      <c r="F53" s="175">
        <v>0.8</v>
      </c>
      <c r="G53" s="46"/>
      <c r="I53" s="49"/>
      <c r="J53" s="48"/>
      <c r="L53" s="48"/>
      <c r="AA53" s="176"/>
      <c r="AG53" s="49"/>
    </row>
    <row r="54" spans="1:33" ht="37.5">
      <c r="A54" s="142">
        <v>8</v>
      </c>
      <c r="B54" s="144" t="s">
        <v>5</v>
      </c>
      <c r="C54" s="144" t="s">
        <v>6</v>
      </c>
      <c r="D54" s="142" t="s">
        <v>162</v>
      </c>
      <c r="E54" s="145" t="s">
        <v>2</v>
      </c>
      <c r="F54" s="145">
        <v>1</v>
      </c>
      <c r="G54" s="46"/>
      <c r="I54" s="49"/>
      <c r="J54" s="48"/>
      <c r="L54" s="48"/>
      <c r="AA54" s="169" t="s">
        <v>45</v>
      </c>
      <c r="AG54" s="49"/>
    </row>
    <row r="55" spans="1:33" ht="75">
      <c r="A55" s="150">
        <v>9</v>
      </c>
      <c r="B55" s="159" t="s">
        <v>82</v>
      </c>
      <c r="C55" s="160" t="s">
        <v>136</v>
      </c>
      <c r="D55" s="161" t="s">
        <v>197</v>
      </c>
      <c r="E55" s="162" t="s">
        <v>82</v>
      </c>
      <c r="F55" s="162">
        <v>55</v>
      </c>
      <c r="G55" s="46"/>
      <c r="I55" s="49"/>
      <c r="J55" s="48"/>
      <c r="L55" s="48"/>
      <c r="AA55" s="117"/>
      <c r="AG55" s="49"/>
    </row>
  </sheetData>
  <sheetProtection/>
  <mergeCells count="37">
    <mergeCell ref="AA2:AA5"/>
    <mergeCell ref="J2:J4"/>
    <mergeCell ref="K2:K4"/>
    <mergeCell ref="I2:I4"/>
    <mergeCell ref="L2:L5"/>
    <mergeCell ref="W2:W4"/>
    <mergeCell ref="X2:X4"/>
    <mergeCell ref="Y2:Y4"/>
    <mergeCell ref="Z2:Z4"/>
    <mergeCell ref="F2:F4"/>
    <mergeCell ref="H2:H4"/>
    <mergeCell ref="O2:O4"/>
    <mergeCell ref="AG2:AG4"/>
    <mergeCell ref="P2:Q3"/>
    <mergeCell ref="R2:R4"/>
    <mergeCell ref="S2:S5"/>
    <mergeCell ref="T2:T4"/>
    <mergeCell ref="U2:U4"/>
    <mergeCell ref="V2:V4"/>
    <mergeCell ref="B7:AA7"/>
    <mergeCell ref="B42:AA42"/>
    <mergeCell ref="M2:M4"/>
    <mergeCell ref="N2:N4"/>
    <mergeCell ref="A1:AA1"/>
    <mergeCell ref="A2:A5"/>
    <mergeCell ref="B2:B5"/>
    <mergeCell ref="C2:C5"/>
    <mergeCell ref="D2:D5"/>
    <mergeCell ref="E2:E5"/>
    <mergeCell ref="B43:AA43"/>
    <mergeCell ref="B48:AA48"/>
    <mergeCell ref="B50:AA50"/>
    <mergeCell ref="B52:AA52"/>
    <mergeCell ref="B8:AA8"/>
    <mergeCell ref="B22:AA22"/>
    <mergeCell ref="B27:AA27"/>
    <mergeCell ref="B40:AA40"/>
  </mergeCells>
  <printOptions/>
  <pageMargins left="0.45" right="0.275589457567804" top="0.26" bottom="0.07" header="0.2" footer="0.196849300087489"/>
  <pageSetup fitToHeight="0" fitToWidth="1" horizontalDpi="600" verticalDpi="600" orientation="landscape" paperSize="9" scale="92" r:id="rId1"/>
</worksheet>
</file>

<file path=xl/worksheets/sheet2.xml><?xml version="1.0" encoding="utf-8"?>
<worksheet xmlns="http://schemas.openxmlformats.org/spreadsheetml/2006/main" xmlns:r="http://schemas.openxmlformats.org/officeDocument/2006/relationships">
  <sheetPr>
    <pageSetUpPr fitToPage="1"/>
  </sheetPr>
  <dimension ref="A2:BH36"/>
  <sheetViews>
    <sheetView tabSelected="1" zoomScale="65" zoomScaleNormal="65" zoomScalePageLayoutView="70" workbookViewId="0" topLeftCell="A1">
      <pane xSplit="1" ySplit="5" topLeftCell="B6" activePane="bottomRight" state="frozen"/>
      <selection pane="topLeft" activeCell="A1" sqref="A1"/>
      <selection pane="topRight" activeCell="B1" sqref="B1"/>
      <selection pane="bottomLeft" activeCell="A6" sqref="A6"/>
      <selection pane="bottomRight" activeCell="E1" sqref="A1:G6"/>
    </sheetView>
  </sheetViews>
  <sheetFormatPr defaultColWidth="8.8125" defaultRowHeight="16.5"/>
  <cols>
    <col min="1" max="1" width="5.36328125" style="179" customWidth="1"/>
    <col min="2" max="2" width="21.6328125" style="178" customWidth="1"/>
    <col min="3" max="3" width="23.54296875" style="177" customWidth="1"/>
    <col min="4" max="4" width="15.90625" style="179" customWidth="1"/>
    <col min="5" max="5" width="32.99609375" style="178" customWidth="1"/>
    <col min="6" max="6" width="29.90625" style="179" customWidth="1"/>
    <col min="7" max="7" width="19.0859375" style="177" customWidth="1"/>
    <col min="8" max="8" width="33.18359375" style="177" hidden="1" customWidth="1"/>
    <col min="9" max="9" width="25.54296875" style="180" hidden="1" customWidth="1"/>
    <col min="10" max="10" width="10.0859375" style="181" hidden="1" customWidth="1"/>
    <col min="11" max="11" width="19.0859375" style="180" hidden="1" customWidth="1"/>
    <col min="12" max="12" width="25.0859375" style="180" hidden="1" customWidth="1"/>
    <col min="13" max="13" width="24.18359375" style="178" hidden="1" customWidth="1"/>
    <col min="14" max="14" width="20.54296875" style="178" hidden="1" customWidth="1"/>
    <col min="15" max="15" width="18.90625" style="182" hidden="1" customWidth="1"/>
    <col min="16" max="16384" width="8.8125" style="177" customWidth="1"/>
  </cols>
  <sheetData>
    <row r="2" spans="1:15" ht="30" customHeight="1">
      <c r="A2" s="236" t="s">
        <v>217</v>
      </c>
      <c r="B2" s="236"/>
      <c r="C2" s="236"/>
      <c r="D2" s="236"/>
      <c r="E2" s="236"/>
      <c r="F2" s="236"/>
      <c r="G2" s="236"/>
      <c r="H2" s="184"/>
      <c r="I2" s="183"/>
      <c r="J2" s="185"/>
      <c r="K2" s="186"/>
      <c r="L2" s="186"/>
      <c r="M2" s="187"/>
      <c r="N2" s="187"/>
      <c r="O2" s="188"/>
    </row>
    <row r="3" spans="1:15" ht="23.25" customHeight="1">
      <c r="A3" s="237" t="s">
        <v>218</v>
      </c>
      <c r="B3" s="237"/>
      <c r="C3" s="237"/>
      <c r="D3" s="237"/>
      <c r="E3" s="237"/>
      <c r="F3" s="237"/>
      <c r="G3" s="237"/>
      <c r="H3" s="184"/>
      <c r="I3" s="183"/>
      <c r="J3" s="185"/>
      <c r="K3" s="186"/>
      <c r="L3" s="186"/>
      <c r="M3" s="187"/>
      <c r="N3" s="187"/>
      <c r="O3" s="188"/>
    </row>
    <row r="4" spans="1:15" ht="18.75" customHeight="1">
      <c r="A4" s="238" t="s">
        <v>8</v>
      </c>
      <c r="B4" s="239" t="s">
        <v>204</v>
      </c>
      <c r="C4" s="238" t="s">
        <v>202</v>
      </c>
      <c r="D4" s="238" t="s">
        <v>220</v>
      </c>
      <c r="E4" s="238" t="s">
        <v>203</v>
      </c>
      <c r="F4" s="238" t="s">
        <v>212</v>
      </c>
      <c r="G4" s="238" t="s">
        <v>31</v>
      </c>
      <c r="H4" s="189"/>
      <c r="I4" s="241" t="s">
        <v>211</v>
      </c>
      <c r="J4" s="240" t="s">
        <v>205</v>
      </c>
      <c r="K4" s="241" t="s">
        <v>206</v>
      </c>
      <c r="L4" s="241" t="s">
        <v>209</v>
      </c>
      <c r="M4" s="241" t="s">
        <v>208</v>
      </c>
      <c r="N4" s="241" t="s">
        <v>207</v>
      </c>
      <c r="O4" s="238" t="s">
        <v>210</v>
      </c>
    </row>
    <row r="5" spans="1:15" ht="18.75">
      <c r="A5" s="238"/>
      <c r="B5" s="239"/>
      <c r="C5" s="238"/>
      <c r="D5" s="238"/>
      <c r="E5" s="238"/>
      <c r="F5" s="238"/>
      <c r="G5" s="238"/>
      <c r="H5" s="190"/>
      <c r="I5" s="242"/>
      <c r="J5" s="240"/>
      <c r="K5" s="242"/>
      <c r="L5" s="242"/>
      <c r="M5" s="242"/>
      <c r="N5" s="242"/>
      <c r="O5" s="238"/>
    </row>
    <row r="6" spans="1:60" s="200" customFormat="1" ht="318.75">
      <c r="A6" s="204">
        <v>1</v>
      </c>
      <c r="B6" s="191" t="s">
        <v>213</v>
      </c>
      <c r="C6" s="202" t="s">
        <v>216</v>
      </c>
      <c r="D6" s="211" t="s">
        <v>221</v>
      </c>
      <c r="E6" s="210" t="s">
        <v>215</v>
      </c>
      <c r="F6" s="210" t="s">
        <v>219</v>
      </c>
      <c r="G6" s="203" t="s">
        <v>214</v>
      </c>
      <c r="H6" s="198"/>
      <c r="I6" s="186"/>
      <c r="J6" s="185"/>
      <c r="K6" s="188"/>
      <c r="L6" s="188"/>
      <c r="M6" s="199"/>
      <c r="N6" s="199"/>
      <c r="O6" s="188"/>
      <c r="P6" s="201"/>
      <c r="Q6" s="201"/>
      <c r="R6" s="201"/>
      <c r="S6" s="201"/>
      <c r="T6" s="201"/>
      <c r="U6" s="201"/>
      <c r="V6" s="201"/>
      <c r="W6" s="201"/>
      <c r="X6" s="201"/>
      <c r="Y6" s="201"/>
      <c r="Z6" s="201"/>
      <c r="AA6" s="201"/>
      <c r="AB6" s="201"/>
      <c r="AC6" s="201"/>
      <c r="AD6" s="201"/>
      <c r="AE6" s="201"/>
      <c r="AF6" s="201"/>
      <c r="AG6" s="201"/>
      <c r="AH6" s="201"/>
      <c r="AI6" s="201"/>
      <c r="AJ6" s="201"/>
      <c r="AK6" s="201"/>
      <c r="AL6" s="201"/>
      <c r="AM6" s="201"/>
      <c r="AN6" s="201"/>
      <c r="AO6" s="201"/>
      <c r="AP6" s="201"/>
      <c r="AQ6" s="201"/>
      <c r="AR6" s="201"/>
      <c r="AS6" s="201"/>
      <c r="AT6" s="201"/>
      <c r="AU6" s="201"/>
      <c r="AV6" s="201"/>
      <c r="AW6" s="201"/>
      <c r="AX6" s="201"/>
      <c r="AY6" s="201"/>
      <c r="AZ6" s="201"/>
      <c r="BA6" s="201"/>
      <c r="BB6" s="201"/>
      <c r="BC6" s="201"/>
      <c r="BD6" s="201"/>
      <c r="BE6" s="201"/>
      <c r="BF6" s="201"/>
      <c r="BG6" s="201"/>
      <c r="BH6" s="201"/>
    </row>
    <row r="7" spans="1:15" s="206" customFormat="1" ht="86.25" customHeight="1">
      <c r="A7" s="193"/>
      <c r="B7" s="194"/>
      <c r="C7" s="192"/>
      <c r="D7" s="193"/>
      <c r="E7" s="194"/>
      <c r="F7" s="193"/>
      <c r="G7" s="192"/>
      <c r="I7" s="207"/>
      <c r="J7" s="208"/>
      <c r="K7" s="207"/>
      <c r="L7" s="207"/>
      <c r="M7" s="205"/>
      <c r="N7" s="205"/>
      <c r="O7" s="209"/>
    </row>
    <row r="8" spans="1:60" s="200" customFormat="1" ht="150" customHeight="1">
      <c r="A8" s="193"/>
      <c r="B8" s="194"/>
      <c r="C8" s="192"/>
      <c r="D8" s="193"/>
      <c r="E8" s="194"/>
      <c r="F8" s="193"/>
      <c r="G8" s="192"/>
      <c r="H8" s="198"/>
      <c r="I8" s="186"/>
      <c r="J8" s="185"/>
      <c r="K8" s="188"/>
      <c r="L8" s="188"/>
      <c r="M8" s="199"/>
      <c r="N8" s="199"/>
      <c r="O8" s="188"/>
      <c r="P8" s="201"/>
      <c r="Q8" s="201"/>
      <c r="R8" s="201"/>
      <c r="S8" s="201"/>
      <c r="T8" s="201"/>
      <c r="U8" s="201"/>
      <c r="V8" s="201"/>
      <c r="W8" s="201"/>
      <c r="X8" s="201"/>
      <c r="Y8" s="201"/>
      <c r="Z8" s="201"/>
      <c r="AA8" s="201"/>
      <c r="AB8" s="201"/>
      <c r="AC8" s="201"/>
      <c r="AD8" s="201"/>
      <c r="AE8" s="201"/>
      <c r="AF8" s="201"/>
      <c r="AG8" s="201"/>
      <c r="AH8" s="201"/>
      <c r="AI8" s="201"/>
      <c r="AJ8" s="201"/>
      <c r="AK8" s="201"/>
      <c r="AL8" s="201"/>
      <c r="AM8" s="201"/>
      <c r="AN8" s="201"/>
      <c r="AO8" s="201"/>
      <c r="AP8" s="201"/>
      <c r="AQ8" s="201"/>
      <c r="AR8" s="201"/>
      <c r="AS8" s="201"/>
      <c r="AT8" s="201"/>
      <c r="AU8" s="201"/>
      <c r="AV8" s="201"/>
      <c r="AW8" s="201"/>
      <c r="AX8" s="201"/>
      <c r="AY8" s="201"/>
      <c r="AZ8" s="201"/>
      <c r="BA8" s="201"/>
      <c r="BB8" s="201"/>
      <c r="BC8" s="201"/>
      <c r="BD8" s="201"/>
      <c r="BE8" s="201"/>
      <c r="BF8" s="201"/>
      <c r="BG8" s="201"/>
      <c r="BH8" s="201"/>
    </row>
    <row r="9" spans="1:60" s="200" customFormat="1" ht="150" customHeight="1">
      <c r="A9" s="193"/>
      <c r="B9" s="194"/>
      <c r="C9" s="192"/>
      <c r="D9" s="193"/>
      <c r="E9" s="194"/>
      <c r="F9" s="193"/>
      <c r="G9" s="192"/>
      <c r="H9" s="198"/>
      <c r="I9" s="186"/>
      <c r="J9" s="185"/>
      <c r="K9" s="188"/>
      <c r="L9" s="188"/>
      <c r="M9" s="199"/>
      <c r="N9" s="199"/>
      <c r="O9" s="188"/>
      <c r="P9" s="201"/>
      <c r="Q9" s="201"/>
      <c r="R9" s="201"/>
      <c r="S9" s="201"/>
      <c r="T9" s="201"/>
      <c r="U9" s="201"/>
      <c r="V9" s="201"/>
      <c r="W9" s="201"/>
      <c r="X9" s="201"/>
      <c r="Y9" s="201"/>
      <c r="Z9" s="201"/>
      <c r="AA9" s="201"/>
      <c r="AB9" s="201"/>
      <c r="AC9" s="201"/>
      <c r="AD9" s="201"/>
      <c r="AE9" s="201"/>
      <c r="AF9" s="201"/>
      <c r="AG9" s="201"/>
      <c r="AH9" s="201"/>
      <c r="AI9" s="201"/>
      <c r="AJ9" s="201"/>
      <c r="AK9" s="201"/>
      <c r="AL9" s="201"/>
      <c r="AM9" s="201"/>
      <c r="AN9" s="201"/>
      <c r="AO9" s="201"/>
      <c r="AP9" s="201"/>
      <c r="AQ9" s="201"/>
      <c r="AR9" s="201"/>
      <c r="AS9" s="201"/>
      <c r="AT9" s="201"/>
      <c r="AU9" s="201"/>
      <c r="AV9" s="201"/>
      <c r="AW9" s="201"/>
      <c r="AX9" s="201"/>
      <c r="AY9" s="201"/>
      <c r="AZ9" s="201"/>
      <c r="BA9" s="201"/>
      <c r="BB9" s="201"/>
      <c r="BC9" s="201"/>
      <c r="BD9" s="201"/>
      <c r="BE9" s="201"/>
      <c r="BF9" s="201"/>
      <c r="BG9" s="201"/>
      <c r="BH9" s="201"/>
    </row>
    <row r="10" spans="1:60" s="200" customFormat="1" ht="150" customHeight="1">
      <c r="A10" s="193"/>
      <c r="B10" s="194"/>
      <c r="C10" s="192"/>
      <c r="D10" s="193"/>
      <c r="E10" s="194"/>
      <c r="F10" s="193"/>
      <c r="G10" s="192"/>
      <c r="H10" s="198"/>
      <c r="I10" s="186"/>
      <c r="J10" s="185"/>
      <c r="K10" s="188"/>
      <c r="L10" s="188"/>
      <c r="M10" s="199"/>
      <c r="N10" s="199"/>
      <c r="O10" s="188"/>
      <c r="P10" s="201"/>
      <c r="Q10" s="201"/>
      <c r="R10" s="201"/>
      <c r="S10" s="201"/>
      <c r="T10" s="201"/>
      <c r="U10" s="201"/>
      <c r="V10" s="201"/>
      <c r="W10" s="201"/>
      <c r="X10" s="201"/>
      <c r="Y10" s="201"/>
      <c r="Z10" s="201"/>
      <c r="AA10" s="201"/>
      <c r="AB10" s="201"/>
      <c r="AC10" s="201"/>
      <c r="AD10" s="201"/>
      <c r="AE10" s="201"/>
      <c r="AF10" s="201"/>
      <c r="AG10" s="201"/>
      <c r="AH10" s="201"/>
      <c r="AI10" s="201"/>
      <c r="AJ10" s="201"/>
      <c r="AK10" s="201"/>
      <c r="AL10" s="201"/>
      <c r="AM10" s="201"/>
      <c r="AN10" s="201"/>
      <c r="AO10" s="201"/>
      <c r="AP10" s="201"/>
      <c r="AQ10" s="201"/>
      <c r="AR10" s="201"/>
      <c r="AS10" s="201"/>
      <c r="AT10" s="201"/>
      <c r="AU10" s="201"/>
      <c r="AV10" s="201"/>
      <c r="AW10" s="201"/>
      <c r="AX10" s="201"/>
      <c r="AY10" s="201"/>
      <c r="AZ10" s="201"/>
      <c r="BA10" s="201"/>
      <c r="BB10" s="201"/>
      <c r="BC10" s="201"/>
      <c r="BD10" s="201"/>
      <c r="BE10" s="201"/>
      <c r="BF10" s="201"/>
      <c r="BG10" s="201"/>
      <c r="BH10" s="201"/>
    </row>
    <row r="11" spans="1:15" s="192" customFormat="1" ht="18.75">
      <c r="A11" s="193"/>
      <c r="B11" s="194"/>
      <c r="D11" s="193"/>
      <c r="E11" s="194"/>
      <c r="F11" s="193"/>
      <c r="I11" s="195"/>
      <c r="J11" s="196"/>
      <c r="K11" s="195"/>
      <c r="L11" s="195"/>
      <c r="M11" s="194"/>
      <c r="N11" s="194"/>
      <c r="O11" s="197"/>
    </row>
    <row r="12" spans="1:15" s="192" customFormat="1" ht="18.75">
      <c r="A12" s="193"/>
      <c r="B12" s="194"/>
      <c r="D12" s="193"/>
      <c r="E12" s="194"/>
      <c r="F12" s="193"/>
      <c r="I12" s="195"/>
      <c r="J12" s="196"/>
      <c r="K12" s="195"/>
      <c r="L12" s="195"/>
      <c r="M12" s="194"/>
      <c r="N12" s="194"/>
      <c r="O12" s="197"/>
    </row>
    <row r="13" spans="1:15" s="192" customFormat="1" ht="18.75">
      <c r="A13" s="193"/>
      <c r="B13" s="194"/>
      <c r="D13" s="193"/>
      <c r="E13" s="194"/>
      <c r="F13" s="193"/>
      <c r="I13" s="195"/>
      <c r="J13" s="196"/>
      <c r="K13" s="195"/>
      <c r="L13" s="195"/>
      <c r="M13" s="194"/>
      <c r="N13" s="194"/>
      <c r="O13" s="197"/>
    </row>
    <row r="14" spans="1:15" s="192" customFormat="1" ht="18.75">
      <c r="A14" s="193"/>
      <c r="B14" s="194"/>
      <c r="D14" s="193"/>
      <c r="E14" s="194"/>
      <c r="F14" s="193"/>
      <c r="I14" s="195"/>
      <c r="J14" s="196"/>
      <c r="K14" s="195"/>
      <c r="L14" s="195"/>
      <c r="M14" s="194"/>
      <c r="N14" s="194"/>
      <c r="O14" s="197"/>
    </row>
    <row r="15" spans="1:15" s="192" customFormat="1" ht="18.75">
      <c r="A15" s="193"/>
      <c r="B15" s="194"/>
      <c r="D15" s="193"/>
      <c r="E15" s="194"/>
      <c r="F15" s="193"/>
      <c r="I15" s="195"/>
      <c r="J15" s="196"/>
      <c r="K15" s="195"/>
      <c r="L15" s="195"/>
      <c r="M15" s="194"/>
      <c r="N15" s="194"/>
      <c r="O15" s="197"/>
    </row>
    <row r="16" spans="1:15" s="192" customFormat="1" ht="18.75">
      <c r="A16" s="193"/>
      <c r="B16" s="194"/>
      <c r="D16" s="193"/>
      <c r="E16" s="194"/>
      <c r="F16" s="193"/>
      <c r="I16" s="195"/>
      <c r="J16" s="196"/>
      <c r="K16" s="195"/>
      <c r="L16" s="195"/>
      <c r="M16" s="194"/>
      <c r="N16" s="194"/>
      <c r="O16" s="197"/>
    </row>
    <row r="17" spans="1:15" s="192" customFormat="1" ht="18.75">
      <c r="A17" s="193"/>
      <c r="B17" s="194"/>
      <c r="D17" s="193"/>
      <c r="E17" s="194"/>
      <c r="F17" s="193"/>
      <c r="I17" s="195"/>
      <c r="J17" s="196"/>
      <c r="K17" s="195"/>
      <c r="L17" s="195"/>
      <c r="M17" s="194"/>
      <c r="N17" s="194"/>
      <c r="O17" s="197"/>
    </row>
    <row r="18" spans="1:15" s="192" customFormat="1" ht="18.75">
      <c r="A18" s="193"/>
      <c r="B18" s="194"/>
      <c r="D18" s="193"/>
      <c r="E18" s="194"/>
      <c r="F18" s="193"/>
      <c r="I18" s="195"/>
      <c r="J18" s="196"/>
      <c r="K18" s="195"/>
      <c r="L18" s="195"/>
      <c r="M18" s="194"/>
      <c r="N18" s="194"/>
      <c r="O18" s="197"/>
    </row>
    <row r="19" spans="1:15" s="192" customFormat="1" ht="18.75">
      <c r="A19" s="193"/>
      <c r="B19" s="194"/>
      <c r="D19" s="193"/>
      <c r="E19" s="194"/>
      <c r="F19" s="193"/>
      <c r="I19" s="195"/>
      <c r="J19" s="196"/>
      <c r="K19" s="195"/>
      <c r="L19" s="195"/>
      <c r="M19" s="194"/>
      <c r="N19" s="194"/>
      <c r="O19" s="197"/>
    </row>
    <row r="20" spans="1:15" s="192" customFormat="1" ht="18.75">
      <c r="A20" s="193"/>
      <c r="B20" s="194"/>
      <c r="D20" s="193"/>
      <c r="E20" s="194"/>
      <c r="F20" s="193"/>
      <c r="I20" s="195"/>
      <c r="J20" s="196"/>
      <c r="K20" s="195"/>
      <c r="L20" s="195"/>
      <c r="M20" s="194"/>
      <c r="N20" s="194"/>
      <c r="O20" s="197"/>
    </row>
    <row r="21" spans="1:15" s="192" customFormat="1" ht="18.75">
      <c r="A21" s="193"/>
      <c r="B21" s="194"/>
      <c r="D21" s="193"/>
      <c r="E21" s="194"/>
      <c r="F21" s="193"/>
      <c r="I21" s="195"/>
      <c r="J21" s="196"/>
      <c r="K21" s="195"/>
      <c r="L21" s="195"/>
      <c r="M21" s="194"/>
      <c r="N21" s="194"/>
      <c r="O21" s="197"/>
    </row>
    <row r="22" spans="1:15" s="192" customFormat="1" ht="18.75">
      <c r="A22" s="193"/>
      <c r="B22" s="194"/>
      <c r="D22" s="193"/>
      <c r="E22" s="194"/>
      <c r="F22" s="193"/>
      <c r="I22" s="195"/>
      <c r="J22" s="196"/>
      <c r="K22" s="195"/>
      <c r="L22" s="195"/>
      <c r="M22" s="194"/>
      <c r="N22" s="194"/>
      <c r="O22" s="197"/>
    </row>
    <row r="23" spans="1:15" s="192" customFormat="1" ht="18.75">
      <c r="A23" s="193"/>
      <c r="B23" s="194"/>
      <c r="D23" s="193"/>
      <c r="E23" s="194"/>
      <c r="F23" s="193"/>
      <c r="I23" s="195"/>
      <c r="J23" s="196"/>
      <c r="K23" s="195"/>
      <c r="L23" s="195"/>
      <c r="M23" s="194"/>
      <c r="N23" s="194"/>
      <c r="O23" s="197"/>
    </row>
    <row r="24" spans="1:15" s="192" customFormat="1" ht="18.75">
      <c r="A24" s="193"/>
      <c r="B24" s="194"/>
      <c r="D24" s="193"/>
      <c r="E24" s="194"/>
      <c r="F24" s="193"/>
      <c r="I24" s="195"/>
      <c r="J24" s="196"/>
      <c r="K24" s="195"/>
      <c r="L24" s="195"/>
      <c r="M24" s="194"/>
      <c r="N24" s="194"/>
      <c r="O24" s="197"/>
    </row>
    <row r="25" spans="1:15" s="192" customFormat="1" ht="18.75">
      <c r="A25" s="193"/>
      <c r="B25" s="194"/>
      <c r="D25" s="193"/>
      <c r="E25" s="194"/>
      <c r="F25" s="193"/>
      <c r="I25" s="195"/>
      <c r="J25" s="196"/>
      <c r="K25" s="195"/>
      <c r="L25" s="195"/>
      <c r="M25" s="194"/>
      <c r="N25" s="194"/>
      <c r="O25" s="197"/>
    </row>
    <row r="26" spans="1:15" s="192" customFormat="1" ht="18.75">
      <c r="A26" s="193"/>
      <c r="B26" s="194"/>
      <c r="D26" s="193"/>
      <c r="E26" s="194"/>
      <c r="F26" s="193"/>
      <c r="I26" s="195"/>
      <c r="J26" s="196"/>
      <c r="K26" s="195"/>
      <c r="L26" s="195"/>
      <c r="M26" s="194"/>
      <c r="N26" s="194"/>
      <c r="O26" s="197"/>
    </row>
    <row r="27" spans="1:15" s="192" customFormat="1" ht="18.75">
      <c r="A27" s="193"/>
      <c r="B27" s="194"/>
      <c r="D27" s="193"/>
      <c r="E27" s="194"/>
      <c r="F27" s="193"/>
      <c r="I27" s="195"/>
      <c r="J27" s="196"/>
      <c r="K27" s="195"/>
      <c r="L27" s="195"/>
      <c r="M27" s="194"/>
      <c r="N27" s="194"/>
      <c r="O27" s="197"/>
    </row>
    <row r="28" spans="1:15" s="192" customFormat="1" ht="18.75">
      <c r="A28" s="193"/>
      <c r="B28" s="194"/>
      <c r="D28" s="193"/>
      <c r="E28" s="194"/>
      <c r="F28" s="193"/>
      <c r="I28" s="195"/>
      <c r="J28" s="196"/>
      <c r="K28" s="195"/>
      <c r="L28" s="195"/>
      <c r="M28" s="194"/>
      <c r="N28" s="194"/>
      <c r="O28" s="197"/>
    </row>
    <row r="29" spans="1:15" s="192" customFormat="1" ht="18.75">
      <c r="A29" s="193"/>
      <c r="B29" s="194"/>
      <c r="D29" s="193"/>
      <c r="E29" s="194"/>
      <c r="F29" s="193"/>
      <c r="I29" s="195"/>
      <c r="J29" s="196"/>
      <c r="K29" s="195"/>
      <c r="L29" s="195"/>
      <c r="M29" s="194"/>
      <c r="N29" s="194"/>
      <c r="O29" s="197"/>
    </row>
    <row r="30" spans="1:15" s="192" customFormat="1" ht="18.75">
      <c r="A30" s="193"/>
      <c r="B30" s="194"/>
      <c r="D30" s="193"/>
      <c r="E30" s="194"/>
      <c r="F30" s="193"/>
      <c r="I30" s="195"/>
      <c r="J30" s="196"/>
      <c r="K30" s="195"/>
      <c r="L30" s="195"/>
      <c r="M30" s="194"/>
      <c r="N30" s="194"/>
      <c r="O30" s="197"/>
    </row>
    <row r="31" spans="1:15" s="192" customFormat="1" ht="18.75">
      <c r="A31" s="193"/>
      <c r="B31" s="194"/>
      <c r="D31" s="193"/>
      <c r="E31" s="194"/>
      <c r="F31" s="193"/>
      <c r="I31" s="195"/>
      <c r="J31" s="196"/>
      <c r="K31" s="195"/>
      <c r="L31" s="195"/>
      <c r="M31" s="194"/>
      <c r="N31" s="194"/>
      <c r="O31" s="197"/>
    </row>
    <row r="32" spans="1:15" s="192" customFormat="1" ht="18.75">
      <c r="A32" s="179"/>
      <c r="B32" s="178"/>
      <c r="C32" s="177"/>
      <c r="D32" s="179"/>
      <c r="E32" s="178"/>
      <c r="F32" s="179"/>
      <c r="G32" s="177"/>
      <c r="I32" s="195"/>
      <c r="J32" s="196"/>
      <c r="K32" s="195"/>
      <c r="L32" s="195"/>
      <c r="M32" s="194"/>
      <c r="N32" s="194"/>
      <c r="O32" s="197"/>
    </row>
    <row r="33" spans="1:15" s="192" customFormat="1" ht="18.75">
      <c r="A33" s="179"/>
      <c r="B33" s="178"/>
      <c r="C33" s="177"/>
      <c r="D33" s="179"/>
      <c r="E33" s="178"/>
      <c r="F33" s="179"/>
      <c r="G33" s="177"/>
      <c r="I33" s="195"/>
      <c r="J33" s="196"/>
      <c r="K33" s="195"/>
      <c r="L33" s="195"/>
      <c r="M33" s="194"/>
      <c r="N33" s="194"/>
      <c r="O33" s="197"/>
    </row>
    <row r="34" spans="1:15" s="192" customFormat="1" ht="18.75">
      <c r="A34" s="179"/>
      <c r="B34" s="178"/>
      <c r="C34" s="177"/>
      <c r="D34" s="179"/>
      <c r="E34" s="178"/>
      <c r="F34" s="179"/>
      <c r="G34" s="177"/>
      <c r="I34" s="195"/>
      <c r="J34" s="196"/>
      <c r="K34" s="195"/>
      <c r="L34" s="195"/>
      <c r="M34" s="194"/>
      <c r="N34" s="194"/>
      <c r="O34" s="197"/>
    </row>
    <row r="35" spans="1:15" s="192" customFormat="1" ht="18.75">
      <c r="A35" s="179"/>
      <c r="B35" s="178"/>
      <c r="C35" s="177"/>
      <c r="D35" s="179"/>
      <c r="E35" s="178"/>
      <c r="F35" s="179"/>
      <c r="G35" s="177"/>
      <c r="I35" s="195"/>
      <c r="J35" s="196"/>
      <c r="K35" s="195"/>
      <c r="L35" s="195"/>
      <c r="M35" s="194"/>
      <c r="N35" s="194"/>
      <c r="O35" s="197"/>
    </row>
    <row r="36" spans="1:15" s="192" customFormat="1" ht="18.75">
      <c r="A36" s="179"/>
      <c r="B36" s="178"/>
      <c r="C36" s="177"/>
      <c r="D36" s="179"/>
      <c r="E36" s="178"/>
      <c r="F36" s="179"/>
      <c r="G36" s="177"/>
      <c r="I36" s="195"/>
      <c r="J36" s="196"/>
      <c r="K36" s="195"/>
      <c r="L36" s="195"/>
      <c r="M36" s="194"/>
      <c r="N36" s="194"/>
      <c r="O36" s="197"/>
    </row>
  </sheetData>
  <sheetProtection/>
  <mergeCells count="16">
    <mergeCell ref="O4:O5"/>
    <mergeCell ref="J4:J5"/>
    <mergeCell ref="L4:L5"/>
    <mergeCell ref="N4:N5"/>
    <mergeCell ref="M4:M5"/>
    <mergeCell ref="G4:G5"/>
    <mergeCell ref="K4:K5"/>
    <mergeCell ref="I4:I5"/>
    <mergeCell ref="A2:G2"/>
    <mergeCell ref="A3:G3"/>
    <mergeCell ref="E4:E5"/>
    <mergeCell ref="C4:C5"/>
    <mergeCell ref="D4:D5"/>
    <mergeCell ref="A4:A5"/>
    <mergeCell ref="F4:F5"/>
    <mergeCell ref="B4:B5"/>
  </mergeCells>
  <printOptions horizontalCentered="1" verticalCentered="1"/>
  <pageMargins left="0.25" right="0.25" top="0.75" bottom="2" header="0.3" footer="0.3"/>
  <pageSetup fitToHeight="0" fitToWidth="1" horizontalDpi="600" verticalDpi="600" orientation="landscape" paperSize="9" scale="22"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MOST PRODUCTION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Tra T T Hang</cp:lastModifiedBy>
  <cp:lastPrinted>2020-07-27T02:45:34Z</cp:lastPrinted>
  <dcterms:created xsi:type="dcterms:W3CDTF">2017-12-22T07:17:12Z</dcterms:created>
  <dcterms:modified xsi:type="dcterms:W3CDTF">2020-08-01T08:14:18Z</dcterms:modified>
  <cp:category/>
  <cp:version/>
  <cp:contentType/>
  <cp:contentStatus/>
</cp:coreProperties>
</file>